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asa Nazare\Casa de Nazaré\Tribunal\Transparência\Prestação de Contas\2022\12\"/>
    </mc:Choice>
  </mc:AlternateContent>
  <bookViews>
    <workbookView xWindow="0" yWindow="0" windowWidth="24000" windowHeight="9600" activeTab="2"/>
  </bookViews>
  <sheets>
    <sheet name="Anexo 10 Municipal" sheetId="5" r:id="rId1"/>
    <sheet name="Anexo III" sheetId="15" r:id="rId2"/>
    <sheet name="Anexo II " sheetId="10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5" i="15" l="1"/>
  <c r="C59" i="15"/>
  <c r="E15" i="15"/>
  <c r="E16" i="15" s="1"/>
  <c r="E17" i="15" s="1"/>
  <c r="E18" i="15" s="1"/>
  <c r="E19" i="15" s="1"/>
  <c r="E20" i="15" s="1"/>
  <c r="E21" i="15" s="1"/>
  <c r="E22" i="15" s="1"/>
  <c r="E23" i="15" s="1"/>
  <c r="E24" i="15" s="1"/>
  <c r="E25" i="15" s="1"/>
  <c r="E26" i="15" s="1"/>
  <c r="E27" i="15" s="1"/>
  <c r="E28" i="15" s="1"/>
  <c r="E29" i="15" s="1"/>
  <c r="E30" i="15" s="1"/>
  <c r="E31" i="15" s="1"/>
  <c r="E32" i="15" s="1"/>
  <c r="E33" i="15" s="1"/>
  <c r="E34" i="15" s="1"/>
  <c r="E35" i="15" s="1"/>
  <c r="E36" i="15" s="1"/>
  <c r="E37" i="15" s="1"/>
  <c r="E38" i="15" s="1"/>
  <c r="E39" i="15" s="1"/>
  <c r="E40" i="15" s="1"/>
  <c r="D40" i="10" l="1"/>
  <c r="F39" i="10"/>
  <c r="E39" i="10"/>
  <c r="D42" i="10" l="1"/>
  <c r="D41" i="10"/>
  <c r="G83" i="5" l="1"/>
  <c r="G82" i="5"/>
  <c r="G81" i="5"/>
  <c r="G80" i="5"/>
  <c r="G79" i="5"/>
  <c r="G78" i="5"/>
  <c r="G84" i="5" l="1"/>
  <c r="E84" i="5"/>
  <c r="C84" i="5"/>
  <c r="I83" i="5"/>
  <c r="I82" i="5"/>
  <c r="I81" i="5"/>
  <c r="I80" i="5"/>
  <c r="I79" i="5"/>
  <c r="J84" i="5"/>
  <c r="I78" i="5"/>
  <c r="A76" i="5"/>
  <c r="I37" i="5"/>
  <c r="I40" i="5" s="1"/>
  <c r="I84" i="5" l="1"/>
  <c r="H95" i="5" s="1"/>
  <c r="H96" i="5" s="1"/>
  <c r="H98" i="5" s="1"/>
  <c r="I42" i="5"/>
  <c r="H94" i="5" s="1"/>
</calcChain>
</file>

<file path=xl/sharedStrings.xml><?xml version="1.0" encoding="utf-8"?>
<sst xmlns="http://schemas.openxmlformats.org/spreadsheetml/2006/main" count="282" uniqueCount="211">
  <si>
    <t>ANEXO III</t>
  </si>
  <si>
    <t>EXERCICIO 2022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</si>
  <si>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</si>
  <si>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</si>
  <si>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</si>
  <si>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</si>
  <si>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</si>
  <si>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</si>
  <si>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</si>
  <si>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</si>
  <si>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</si>
  <si>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</si>
  <si>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</si>
  <si>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</si>
  <si>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</si>
  <si>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</si>
  <si>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</si>
  <si>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</si>
  <si>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</si>
  <si>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</si>
  <si>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saldo final</t>
  </si>
  <si>
    <t xml:space="preserve">Relação da transferência citada acima - Folha </t>
  </si>
  <si>
    <t>Juliana Alves de Brito</t>
  </si>
  <si>
    <t>Jurandir Francisco Maria</t>
  </si>
  <si>
    <t>Ketisley Sandra da Silva</t>
  </si>
  <si>
    <t>Kleybson Roberto da Silva Lima</t>
  </si>
  <si>
    <t>Marcos Romão Dias</t>
  </si>
  <si>
    <t>Maria do Carmo da Silva Fachini</t>
  </si>
  <si>
    <t>Maria Fátima Faria dos Santos</t>
  </si>
  <si>
    <t>Raquel Ramos da Silva Santos</t>
  </si>
  <si>
    <t>Roseli Augusta Marques Muniz</t>
  </si>
  <si>
    <t>Sandra Regina Coelho</t>
  </si>
  <si>
    <t>Valeria Aparecida Marquesin Bertolini</t>
  </si>
  <si>
    <t>TOTAL</t>
  </si>
  <si>
    <t>Ana Lucia Manzato Antibero</t>
  </si>
  <si>
    <t>Wagner Fernando Momesso</t>
  </si>
  <si>
    <t>Presidente</t>
  </si>
  <si>
    <t>Tesoureiro</t>
  </si>
  <si>
    <t>RG 15.546.205-2</t>
  </si>
  <si>
    <t xml:space="preserve">RG: 62.779.775-1 </t>
  </si>
  <si>
    <t>SETIMO TERMO ADITIVO AO TERMO DE COLABORAÇÃO:</t>
  </si>
  <si>
    <t>Auto Posto DM Jundiai  Ltda</t>
  </si>
  <si>
    <t>Marcio Luciano de Melo</t>
  </si>
  <si>
    <t>Maria Aparecida Fernandes Garcia</t>
  </si>
  <si>
    <t>Rozenir Fernades Ribeiro</t>
  </si>
  <si>
    <t>Simone Alves do Nascimento</t>
  </si>
  <si>
    <t>Marina de Souza</t>
  </si>
  <si>
    <t>folha ref mês 11 2022</t>
  </si>
  <si>
    <t>Rendimento de Aplicação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</si>
  <si>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</si>
  <si>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</si>
  <si>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</si>
  <si>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</si>
  <si>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</si>
  <si>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10 -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</si>
  <si>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</si>
  <si>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</si>
  <si>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</si>
  <si>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</si>
  <si>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</si>
  <si>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</si>
  <si>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</si>
  <si>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</si>
  <si>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Municipal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</si>
  <si>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</si>
  <si>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</si>
  <si>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</si>
  <si>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</si>
  <si>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</si>
  <si>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</si>
  <si>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</si>
  <si>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</si>
  <si>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</si>
  <si>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</si>
  <si>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</si>
  <si>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</si>
  <si>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</si>
  <si>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TERMO DE COLABORAÇÃO nº 03/2018 - Aditivo V</t>
  </si>
  <si>
    <t>03/2021 a 12/2022</t>
  </si>
  <si>
    <t>TERMO DE COLABORAÇÃO nº 03/2018 - Aditivo VI</t>
  </si>
  <si>
    <t>05/2021 a 12/2021</t>
  </si>
  <si>
    <t>TERMO DE COLABORAÇÃO nº 03/2018 - Aditivo VII</t>
  </si>
  <si>
    <t>06/2022 a 07/2023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</si>
  <si>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</si>
  <si>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</si>
  <si>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</si>
  <si>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</si>
  <si>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</si>
  <si>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</si>
  <si>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</si>
  <si>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</si>
  <si>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</si>
  <si>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</si>
  <si>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</si>
  <si>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</si>
  <si>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</si>
  <si>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</si>
  <si>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</si>
  <si>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</si>
  <si>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</si>
  <si>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</si>
  <si>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</si>
  <si>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</si>
  <si>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</si>
  <si>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</si>
  <si>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</si>
  <si>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</si>
  <si>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</si>
  <si>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</si>
  <si>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</si>
  <si>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</si>
  <si>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</si>
  <si>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</si>
  <si>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</si>
  <si>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</si>
  <si>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</si>
  <si>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</si>
  <si>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</si>
  <si>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</si>
  <si>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</si>
  <si>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</si>
  <si>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</si>
  <si>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</si>
  <si>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</si>
  <si>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</si>
  <si>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</si>
  <si>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</si>
  <si>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</si>
  <si>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</si>
  <si>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</si>
  <si>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</si>
  <si>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</si>
  <si>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</si>
  <si>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</si>
  <si>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</si>
  <si>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</si>
  <si>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</si>
  <si>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</si>
  <si>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</si>
  <si>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</si>
  <si>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Despesas Assistidos / Condução</t>
  </si>
  <si>
    <t>mês de Dezembro de 2022</t>
  </si>
  <si>
    <t>Jundiaí, 10 de Janeiro de 2023.</t>
  </si>
  <si>
    <t>CONCILIAÇÃO DEZEMBRO</t>
  </si>
  <si>
    <t>EXERCÍCIO:  Dezembro/2022</t>
  </si>
  <si>
    <t>Jundiaí, 10 de Janeiro de 2023</t>
  </si>
  <si>
    <t>Receb Prefeitura/Municipal ref mês 12 -2022 DOC 286492</t>
  </si>
  <si>
    <t>Airton Amaro Papelaria Ltda</t>
  </si>
  <si>
    <t>J R Martins - ME</t>
  </si>
  <si>
    <t>Amanda de Almeida</t>
  </si>
  <si>
    <t>Ana Claudia de Oliveira</t>
  </si>
  <si>
    <t>Ana Claudia Maria da Silva</t>
  </si>
  <si>
    <t>Barbara Guimaraes Ikuhara</t>
  </si>
  <si>
    <t>Crislene Lucia Bernabé da Silva</t>
  </si>
  <si>
    <t>Cristiane Zerbinatto</t>
  </si>
  <si>
    <t>Daniel Coimbra</t>
  </si>
  <si>
    <t>Daniela Cristina do Prado</t>
  </si>
  <si>
    <t>Denise Tealdi</t>
  </si>
  <si>
    <t>Elcio da Silva Pimenta</t>
  </si>
  <si>
    <t>Elenilda Americo dos Santos</t>
  </si>
  <si>
    <t>Felipe Augusto dos Reis Pinto da Cunha</t>
  </si>
  <si>
    <t>Givonete Alves do Nascimento</t>
  </si>
  <si>
    <t>Jovelina Maria da Conceição Timoteo</t>
  </si>
  <si>
    <t>Transurb Transportes  Urbanos de Jundiaí Ltda</t>
  </si>
  <si>
    <t>Emerson Rossi e Cia LTDA EPP</t>
  </si>
  <si>
    <t>APM Lucena Lins Farma EPP</t>
  </si>
  <si>
    <t>Marli Thomazi Salas - EPP</t>
  </si>
  <si>
    <t>Centerlar Comercio de Utilidades LTDA</t>
  </si>
  <si>
    <t>Roberto Marzochi ME</t>
  </si>
  <si>
    <t>Adriana dos Santos Pereira </t>
  </si>
  <si>
    <t xml:space="preserve">Erica Aparecida da Silva </t>
  </si>
  <si>
    <t xml:space="preserve">Fabiano de Oliveira Coelho </t>
  </si>
  <si>
    <t>Gilberto Ângelo Begiato</t>
  </si>
  <si>
    <t>Serviços Gerais</t>
  </si>
  <si>
    <t>Psicóloga</t>
  </si>
  <si>
    <t xml:space="preserve">Cuid de Crianças </t>
  </si>
  <si>
    <t>Psicológo</t>
  </si>
  <si>
    <t>Cuid de Crianças Feirista</t>
  </si>
  <si>
    <t>Educador II</t>
  </si>
  <si>
    <t>Auxiliar Administrativo</t>
  </si>
  <si>
    <t>Pedagoga</t>
  </si>
  <si>
    <t>coordenador administrativo</t>
  </si>
  <si>
    <t>Motorista</t>
  </si>
  <si>
    <t>Desp com Assistidos / Saude</t>
  </si>
  <si>
    <t>Despesa com Assistidos Limp/Hig/Descart</t>
  </si>
  <si>
    <t>Despesas Assistidos / Fotos</t>
  </si>
  <si>
    <t>Despesas Assistidos / Acessórios Domésticos</t>
  </si>
  <si>
    <t>Despesas Assistidos / Alimentação</t>
  </si>
  <si>
    <t>Emerson Rossi e Cia LTDA EPP ref mês 12-2022 nf 4292</t>
  </si>
  <si>
    <t xml:space="preserve">estorno lçta duplicidade  Juliano P. da Silva ME ref mês 10-2022 nf 3954 </t>
  </si>
  <si>
    <t>APM Lucena Lins Farma EPP ref mês 12-2022 nf 95604</t>
  </si>
  <si>
    <t>Marli Thomazi Salas - EPP ref mês 12-2022 nf 287</t>
  </si>
  <si>
    <t>Juliano P. da Silva ME ref mês 11-2022 nf 4010</t>
  </si>
  <si>
    <t>Emporio de Carnes Tulipas Ltda ref mês 11-2022 nf 22214</t>
  </si>
  <si>
    <t>Centerlar Comercio de Utilidades LTDA ref mês 11-2022 nf 18418</t>
  </si>
  <si>
    <t>APM Lucena Lins Farma EPP ref mês 12-2022 nf 96294</t>
  </si>
  <si>
    <t>Kalunga Com e Ind Grafica Ltda ref mês 11-2022 nf 371689</t>
  </si>
  <si>
    <t xml:space="preserve">FGTS ref mês 11-2022 </t>
  </si>
  <si>
    <t>Alelo S/A ref mês 11-2022 nf 318688</t>
  </si>
  <si>
    <t>Auto Posto DM Jundiai  Ltda ref mês 12-2022 nf 8092</t>
  </si>
  <si>
    <t>Transurb Transportes  Urbanos de Jundiaí Ltda ref mês 12-2022 nf 1223721</t>
  </si>
  <si>
    <t>Roberto Marzochi ME ref mês 12-2022 nf 11614</t>
  </si>
  <si>
    <t>Centerlar Comercio de Utilidades LTDA ref mês 12-2022 nf 21137</t>
  </si>
  <si>
    <t>J R Martins - ME ref mês 12-2022 nf 14208</t>
  </si>
  <si>
    <t>Airton Amaro Papelaria Ltda ref mês 12-2022 nf 10358</t>
  </si>
  <si>
    <t>folha ref mês 12 2022</t>
  </si>
  <si>
    <t>Roldao Auto Serv Com de Alimentos Ltda</t>
  </si>
  <si>
    <t>Roldao Auto Serv Com de Alimentos Ltda ref mês 12-2022 nf 4164</t>
  </si>
  <si>
    <t>Relação da transferência citada acima - Folha 13º salário</t>
  </si>
  <si>
    <t>Despesas Assistidos / Material Escolar</t>
  </si>
  <si>
    <t>ajuste folha ref mês 12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</si>
</sst>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R$&quot;\ #,##0.00;[Red]\-&quot;R$&quot;\ #,##0.00"/>
    <numFmt numFmtId="164" formatCode="[$-416]mmm\-yy;@"/>
    <numFmt numFmtId="165" formatCode="dd/mm/yy;@"/>
    <numFmt numFmtId="166" formatCode="#,##0.00;[Red]#,##0.00"/>
    <numFmt numFmtId="167" formatCode="00000"/>
    <numFmt numFmtId="168" formatCode="#,##0.00_ ;[Red]\-#,##0.00\ "/>
    <numFmt numFmtId="169" formatCode="d/m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color theme="1"/>
      <name val="Tahoma"/>
      <family val="2"/>
    </font>
    <font>
      <sz val="8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0" fontId="1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72">
    <xf numFmtId="0" fontId="0" fillId="0" borderId="0" xfId="0"/>
    <xf numFmtId="0" fontId="3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 wrapText="1"/>
    </xf>
    <xf numFmtId="4" fontId="3" fillId="0" borderId="0" xfId="0" applyNumberFormat="1" applyFont="1" applyBorder="1" applyAlignment="1">
      <alignment horizontal="centerContinuous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right"/>
    </xf>
    <xf numFmtId="4" fontId="4" fillId="0" borderId="0" xfId="0" applyNumberFormat="1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/>
    </xf>
    <xf numFmtId="0" fontId="3" fillId="0" borderId="0" xfId="0" quotePrefix="1" applyFont="1" applyBorder="1" applyAlignment="1"/>
    <xf numFmtId="49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Continuous" wrapText="1"/>
    </xf>
    <xf numFmtId="0" fontId="3" fillId="0" borderId="1" xfId="0" applyFont="1" applyFill="1" applyBorder="1" applyAlignment="1">
      <alignment horizontal="centerContinuous" vertical="top" wrapText="1"/>
    </xf>
    <xf numFmtId="0" fontId="3" fillId="0" borderId="1" xfId="0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4" fontId="6" fillId="0" borderId="1" xfId="0" applyNumberFormat="1" applyFont="1" applyFill="1" applyBorder="1"/>
    <xf numFmtId="4" fontId="6" fillId="0" borderId="1" xfId="0" applyNumberFormat="1" applyFont="1" applyFill="1" applyBorder="1" applyAlignment="1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0" fillId="0" borderId="1" xfId="0" applyFill="1" applyBorder="1"/>
    <xf numFmtId="4" fontId="0" fillId="0" borderId="1" xfId="0" applyNumberFormat="1" applyFill="1" applyBorder="1"/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/>
    <xf numFmtId="4" fontId="6" fillId="0" borderId="0" xfId="0" applyNumberFormat="1" applyFont="1" applyFill="1" applyBorder="1" applyAlignment="1"/>
    <xf numFmtId="0" fontId="7" fillId="0" borderId="3" xfId="0" applyFont="1" applyFill="1" applyBorder="1"/>
    <xf numFmtId="164" fontId="8" fillId="0" borderId="4" xfId="0" applyNumberFormat="1" applyFont="1" applyFill="1" applyBorder="1" applyAlignment="1">
      <alignment horizontal="right" wrapText="1"/>
    </xf>
    <xf numFmtId="4" fontId="9" fillId="0" borderId="0" xfId="1" applyNumberFormat="1" applyFont="1" applyFill="1" applyBorder="1" applyAlignment="1">
      <alignment horizontal="center" vertical="center" wrapText="1"/>
    </xf>
    <xf numFmtId="4" fontId="10" fillId="0" borderId="0" xfId="1" applyNumberFormat="1" applyFont="1" applyFill="1" applyBorder="1" applyAlignment="1">
      <alignment horizontal="center" vertical="center" wrapText="1"/>
    </xf>
    <xf numFmtId="0" fontId="6" fillId="0" borderId="5" xfId="0" applyFont="1" applyFill="1" applyBorder="1"/>
    <xf numFmtId="4" fontId="6" fillId="0" borderId="6" xfId="0" applyNumberFormat="1" applyFont="1" applyFill="1" applyBorder="1"/>
    <xf numFmtId="0" fontId="6" fillId="0" borderId="7" xfId="0" applyFont="1" applyFill="1" applyBorder="1"/>
    <xf numFmtId="4" fontId="6" fillId="0" borderId="8" xfId="0" applyNumberFormat="1" applyFont="1" applyFill="1" applyBorder="1"/>
    <xf numFmtId="0" fontId="2" fillId="0" borderId="3" xfId="0" applyFont="1" applyFill="1" applyBorder="1"/>
    <xf numFmtId="4" fontId="0" fillId="0" borderId="4" xfId="0" applyNumberFormat="1" applyFont="1" applyBorder="1"/>
    <xf numFmtId="4" fontId="0" fillId="0" borderId="0" xfId="0" applyNumberFormat="1" applyFill="1" applyBorder="1"/>
    <xf numFmtId="165" fontId="4" fillId="0" borderId="0" xfId="0" applyNumberFormat="1" applyFont="1" applyFill="1" applyAlignment="1">
      <alignment vertical="center"/>
    </xf>
    <xf numFmtId="0" fontId="4" fillId="0" borderId="0" xfId="0" applyFont="1" applyFill="1"/>
    <xf numFmtId="0" fontId="0" fillId="0" borderId="0" xfId="0" applyAlignment="1"/>
    <xf numFmtId="0" fontId="3" fillId="0" borderId="0" xfId="2" applyFont="1" applyFill="1" applyBorder="1" applyAlignment="1">
      <alignment horizontal="left"/>
    </xf>
    <xf numFmtId="0" fontId="3" fillId="0" borderId="0" xfId="3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4" fillId="0" borderId="0" xfId="3" applyFont="1" applyFill="1" applyBorder="1" applyAlignment="1">
      <alignment horizontal="left"/>
    </xf>
    <xf numFmtId="0" fontId="4" fillId="0" borderId="0" xfId="0" applyFont="1" applyFill="1" applyAlignment="1">
      <alignment vertical="center"/>
    </xf>
    <xf numFmtId="4" fontId="0" fillId="0" borderId="0" xfId="0" applyNumberFormat="1" applyAlignment="1"/>
    <xf numFmtId="0" fontId="2" fillId="0" borderId="0" xfId="0" applyFont="1" applyFill="1" applyBorder="1"/>
    <xf numFmtId="4" fontId="0" fillId="0" borderId="0" xfId="0" applyNumberFormat="1" applyFont="1" applyBorder="1"/>
    <xf numFmtId="0" fontId="0" fillId="0" borderId="0" xfId="0" applyAlignment="1">
      <alignment horizontal="left"/>
    </xf>
    <xf numFmtId="14" fontId="0" fillId="0" borderId="0" xfId="0" applyNumberFormat="1" applyAlignment="1"/>
    <xf numFmtId="14" fontId="0" fillId="0" borderId="1" xfId="0" applyNumberFormat="1" applyBorder="1" applyAlignment="1"/>
    <xf numFmtId="0" fontId="0" fillId="0" borderId="1" xfId="0" applyBorder="1" applyAlignment="1"/>
    <xf numFmtId="4" fontId="0" fillId="0" borderId="1" xfId="0" applyNumberFormat="1" applyBorder="1" applyAlignment="1"/>
    <xf numFmtId="0" fontId="15" fillId="0" borderId="0" xfId="0" applyFont="1"/>
    <xf numFmtId="0" fontId="17" fillId="0" borderId="0" xfId="0" applyFont="1"/>
    <xf numFmtId="0" fontId="17" fillId="0" borderId="0" xfId="0" applyFont="1" applyAlignment="1"/>
    <xf numFmtId="166" fontId="17" fillId="0" borderId="0" xfId="0" applyNumberFormat="1" applyFont="1" applyAlignment="1"/>
    <xf numFmtId="8" fontId="0" fillId="0" borderId="0" xfId="0" applyNumberFormat="1"/>
    <xf numFmtId="0" fontId="16" fillId="0" borderId="0" xfId="0" applyFont="1" applyBorder="1" applyAlignment="1">
      <alignment wrapText="1"/>
    </xf>
    <xf numFmtId="0" fontId="11" fillId="0" borderId="0" xfId="0" applyFont="1" applyBorder="1"/>
    <xf numFmtId="0" fontId="22" fillId="0" borderId="13" xfId="0" applyFont="1" applyBorder="1" applyAlignment="1">
      <alignment horizontal="center" wrapText="1"/>
    </xf>
    <xf numFmtId="4" fontId="17" fillId="0" borderId="13" xfId="0" applyNumberFormat="1" applyFont="1" applyBorder="1" applyAlignment="1">
      <alignment horizontal="center"/>
    </xf>
    <xf numFmtId="0" fontId="25" fillId="0" borderId="0" xfId="0" applyFont="1"/>
    <xf numFmtId="0" fontId="19" fillId="0" borderId="0" xfId="0" applyFont="1"/>
    <xf numFmtId="1" fontId="4" fillId="0" borderId="0" xfId="2" applyNumberFormat="1" applyFont="1" applyFill="1" applyBorder="1" applyAlignment="1">
      <alignment horizontal="left"/>
    </xf>
    <xf numFmtId="1" fontId="0" fillId="0" borderId="0" xfId="0" applyNumberFormat="1" applyAlignment="1">
      <alignment horizontal="right"/>
    </xf>
    <xf numFmtId="169" fontId="3" fillId="0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165" fontId="10" fillId="0" borderId="0" xfId="1" applyNumberFormat="1" applyFont="1" applyFill="1" applyBorder="1"/>
    <xf numFmtId="0" fontId="0" fillId="0" borderId="0" xfId="0" applyAlignment="1">
      <alignment horizontal="right"/>
    </xf>
    <xf numFmtId="0" fontId="10" fillId="0" borderId="0" xfId="3" applyNumberFormat="1" applyFont="1" applyFill="1" applyBorder="1"/>
    <xf numFmtId="165" fontId="10" fillId="0" borderId="0" xfId="1" applyNumberFormat="1" applyFont="1" applyFill="1"/>
    <xf numFmtId="4" fontId="28" fillId="0" borderId="0" xfId="0" applyNumberFormat="1" applyFont="1"/>
    <xf numFmtId="165" fontId="9" fillId="0" borderId="0" xfId="1" applyNumberFormat="1" applyFont="1" applyFill="1"/>
    <xf numFmtId="1" fontId="9" fillId="0" borderId="0" xfId="1" applyNumberFormat="1" applyFont="1" applyFill="1" applyAlignment="1">
      <alignment horizontal="right"/>
    </xf>
    <xf numFmtId="0" fontId="9" fillId="0" borderId="0" xfId="1" applyFont="1" applyFill="1" applyAlignment="1"/>
    <xf numFmtId="0" fontId="9" fillId="0" borderId="0" xfId="1" applyFont="1" applyFill="1"/>
    <xf numFmtId="165" fontId="4" fillId="0" borderId="0" xfId="0" applyNumberFormat="1" applyFont="1" applyFill="1"/>
    <xf numFmtId="1" fontId="4" fillId="0" borderId="0" xfId="0" applyNumberFormat="1" applyFont="1" applyFill="1" applyAlignment="1">
      <alignment horizontal="right"/>
    </xf>
    <xf numFmtId="14" fontId="3" fillId="0" borderId="0" xfId="0" applyNumberFormat="1" applyFont="1" applyFill="1" applyBorder="1" applyAlignment="1">
      <alignment horizontal="justify" vertical="top" wrapText="1"/>
    </xf>
    <xf numFmtId="0" fontId="29" fillId="0" borderId="0" xfId="0" applyFont="1" applyFill="1"/>
    <xf numFmtId="14" fontId="0" fillId="0" borderId="1" xfId="0" applyNumberFormat="1" applyBorder="1"/>
    <xf numFmtId="14" fontId="0" fillId="0" borderId="1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applyFont="1" applyAlignment="1"/>
    <xf numFmtId="0" fontId="18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0" fontId="18" fillId="0" borderId="10" xfId="0" applyFont="1" applyBorder="1" applyAlignme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4" applyAlignment="1" applyProtection="1">
      <alignment horizontal="center" vertical="center"/>
    </xf>
    <xf numFmtId="0" fontId="22" fillId="0" borderId="10" xfId="0" applyFont="1" applyFill="1" applyBorder="1" applyAlignment="1"/>
    <xf numFmtId="0" fontId="22" fillId="0" borderId="11" xfId="0" applyFont="1" applyFill="1" applyBorder="1" applyAlignment="1"/>
    <xf numFmtId="0" fontId="22" fillId="0" borderId="12" xfId="0" applyFont="1" applyFill="1" applyBorder="1" applyAlignment="1"/>
    <xf numFmtId="14" fontId="11" fillId="0" borderId="10" xfId="0" applyNumberFormat="1" applyFont="1" applyFill="1" applyBorder="1" applyAlignment="1">
      <alignment horizontal="center"/>
    </xf>
    <xf numFmtId="14" fontId="11" fillId="0" borderId="12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4" fontId="11" fillId="0" borderId="10" xfId="0" applyNumberFormat="1" applyFont="1" applyFill="1" applyBorder="1" applyAlignment="1">
      <alignment horizontal="center"/>
    </xf>
    <xf numFmtId="4" fontId="11" fillId="0" borderId="12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8" fillId="0" borderId="10" xfId="0" applyFont="1" applyBorder="1" applyAlignment="1">
      <alignment wrapText="1"/>
    </xf>
    <xf numFmtId="0" fontId="11" fillId="0" borderId="0" xfId="0" applyFont="1"/>
    <xf numFmtId="0" fontId="21" fillId="0" borderId="10" xfId="0" applyFont="1" applyBorder="1" applyAlignment="1"/>
    <xf numFmtId="0" fontId="22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14" fontId="11" fillId="0" borderId="10" xfId="0" quotePrefix="1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4" fontId="11" fillId="0" borderId="12" xfId="0" applyNumberFormat="1" applyFont="1" applyBorder="1" applyAlignment="1">
      <alignment horizontal="center"/>
    </xf>
    <xf numFmtId="14" fontId="11" fillId="0" borderId="10" xfId="0" applyNumberFormat="1" applyFont="1" applyBorder="1" applyAlignment="1">
      <alignment horizontal="center"/>
    </xf>
    <xf numFmtId="167" fontId="11" fillId="0" borderId="10" xfId="0" applyNumberFormat="1" applyFont="1" applyBorder="1" applyAlignment="1">
      <alignment horizontal="center"/>
    </xf>
    <xf numFmtId="167" fontId="11" fillId="0" borderId="12" xfId="0" applyNumberFormat="1" applyFont="1" applyBorder="1" applyAlignment="1">
      <alignment horizontal="center"/>
    </xf>
    <xf numFmtId="4" fontId="11" fillId="0" borderId="10" xfId="0" applyNumberFormat="1" applyFont="1" applyBorder="1"/>
    <xf numFmtId="4" fontId="11" fillId="0" borderId="12" xfId="0" applyNumberFormat="1" applyFont="1" applyBorder="1"/>
    <xf numFmtId="14" fontId="11" fillId="0" borderId="12" xfId="0" applyNumberFormat="1" applyFont="1" applyBorder="1" applyAlignment="1">
      <alignment horizontal="center"/>
    </xf>
    <xf numFmtId="0" fontId="22" fillId="0" borderId="10" xfId="0" applyFont="1" applyBorder="1" applyAlignment="1">
      <alignment horizontal="right"/>
    </xf>
    <xf numFmtId="0" fontId="23" fillId="0" borderId="10" xfId="0" applyFont="1" applyBorder="1"/>
    <xf numFmtId="4" fontId="24" fillId="0" borderId="10" xfId="0" applyNumberFormat="1" applyFont="1" applyBorder="1" applyAlignment="1"/>
    <xf numFmtId="4" fontId="23" fillId="0" borderId="10" xfId="0" applyNumberFormat="1" applyFont="1" applyBorder="1"/>
    <xf numFmtId="0" fontId="11" fillId="0" borderId="10" xfId="0" applyFont="1" applyBorder="1"/>
    <xf numFmtId="0" fontId="11" fillId="0" borderId="11" xfId="0" applyFont="1" applyBorder="1" applyAlignment="1">
      <alignment horizontal="right"/>
    </xf>
    <xf numFmtId="0" fontId="11" fillId="0" borderId="12" xfId="0" applyFont="1" applyBorder="1" applyAlignment="1">
      <alignment horizontal="right"/>
    </xf>
    <xf numFmtId="0" fontId="16" fillId="0" borderId="0" xfId="0" applyFont="1" applyAlignment="1"/>
    <xf numFmtId="0" fontId="16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22" fillId="0" borderId="10" xfId="0" applyFont="1" applyBorder="1" applyAlignment="1"/>
    <xf numFmtId="0" fontId="22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/>
    </xf>
    <xf numFmtId="4" fontId="11" fillId="0" borderId="14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15" fillId="0" borderId="15" xfId="0" applyFont="1" applyFill="1" applyBorder="1" applyAlignment="1">
      <alignment horizontal="left"/>
    </xf>
    <xf numFmtId="0" fontId="15" fillId="0" borderId="9" xfId="0" applyFont="1" applyFill="1" applyBorder="1" applyAlignment="1">
      <alignment horizontal="left"/>
    </xf>
    <xf numFmtId="0" fontId="1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0" fillId="0" borderId="15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16" fillId="0" borderId="16" xfId="0" applyFont="1" applyBorder="1" applyAlignment="1">
      <alignment wrapText="1"/>
    </xf>
    <xf numFmtId="0" fontId="11" fillId="0" borderId="17" xfId="0" applyFont="1" applyBorder="1"/>
    <xf numFmtId="0" fontId="11" fillId="0" borderId="18" xfId="0" applyFont="1" applyBorder="1"/>
    <xf numFmtId="0" fontId="11" fillId="0" borderId="19" xfId="0" applyFont="1" applyBorder="1"/>
    <xf numFmtId="0" fontId="11" fillId="0" borderId="20" xfId="0" applyFont="1" applyBorder="1"/>
    <xf numFmtId="0" fontId="11" fillId="0" borderId="21" xfId="0" applyFont="1" applyBorder="1"/>
    <xf numFmtId="0" fontId="16" fillId="0" borderId="10" xfId="0" applyFont="1" applyBorder="1" applyAlignment="1"/>
    <xf numFmtId="4" fontId="17" fillId="0" borderId="10" xfId="0" applyNumberFormat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4" fontId="11" fillId="0" borderId="11" xfId="0" applyNumberFormat="1" applyFont="1" applyBorder="1" applyAlignment="1">
      <alignment horizontal="center"/>
    </xf>
    <xf numFmtId="168" fontId="17" fillId="0" borderId="10" xfId="0" applyNumberFormat="1" applyFont="1" applyBorder="1" applyAlignment="1">
      <alignment horizontal="center"/>
    </xf>
    <xf numFmtId="0" fontId="26" fillId="0" borderId="0" xfId="1" applyFont="1" applyFill="1" applyAlignment="1">
      <alignment horizontal="center" vertical="center"/>
    </xf>
    <xf numFmtId="17" fontId="27" fillId="0" borderId="0" xfId="1" applyNumberFormat="1" applyFont="1" applyFill="1" applyAlignment="1">
      <alignment horizontal="center"/>
    </xf>
    <xf numFmtId="0" fontId="26" fillId="0" borderId="22" xfId="1" applyFont="1" applyFill="1" applyBorder="1" applyAlignment="1">
      <alignment horizontal="center"/>
    </xf>
  </cellXfs>
  <cellStyles count="5">
    <cellStyle name="Hiperlink" xfId="4" builtinId="8"/>
    <cellStyle name="Moeda_Plan1 2" xfId="3"/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19049</xdr:colOff>
      <xdr:row>4</xdr:row>
      <xdr:rowOff>177480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914399" cy="94900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65</xdr:row>
      <xdr:rowOff>83820</xdr:rowOff>
    </xdr:from>
    <xdr:to>
      <xdr:col>1</xdr:col>
      <xdr:colOff>190499</xdr:colOff>
      <xdr:row>70</xdr:row>
      <xdr:rowOff>78420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2561570"/>
          <a:ext cx="914399" cy="956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190501</xdr:colOff>
      <xdr:row>0</xdr:row>
      <xdr:rowOff>0</xdr:rowOff>
    </xdr:from>
    <xdr:ext cx="916304" cy="916620"/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16620"/>
        </a:xfrm>
        <a:prstGeom prst="rect">
          <a:avLst/>
        </a:prstGeom>
      </xdr:spPr>
    </xdr:pic>
    <xdr:clientData/>
  </xdr:oneCellAnchor>
  <xdr:oneCellAnchor>
    <xdr:from>
      <xdr:col>0</xdr:col>
      <xdr:colOff>190501</xdr:colOff>
      <xdr:row>0</xdr:row>
      <xdr:rowOff>0</xdr:rowOff>
    </xdr:from>
    <xdr:ext cx="916304" cy="916620"/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1662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502921</xdr:colOff>
      <xdr:row>0</xdr:row>
      <xdr:rowOff>0</xdr:rowOff>
    </xdr:from>
    <xdr:ext cx="546734" cy="578907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46734" cy="578907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50</xdr:row>
      <xdr:rowOff>0</xdr:rowOff>
    </xdr:from>
    <xdr:to>
      <xdr:col>2</xdr:col>
      <xdr:colOff>0</xdr:colOff>
      <xdr:row>53</xdr:row>
      <xdr:rowOff>0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504950" y="1499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53</xdr:row>
      <xdr:rowOff>0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504950" y="1499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53</xdr:row>
      <xdr:rowOff>0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504950" y="1499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53</xdr:row>
      <xdr:rowOff>0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504950" y="1499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53</xdr:row>
      <xdr:rowOff>0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504950" y="1499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53</xdr:row>
      <xdr:rowOff>0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504950" y="1499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53</xdr:row>
      <xdr:rowOff>0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504950" y="1499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53</xdr:row>
      <xdr:rowOff>0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504950" y="1499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47</xdr:row>
      <xdr:rowOff>0</xdr:rowOff>
    </xdr:from>
    <xdr:to>
      <xdr:col>2</xdr:col>
      <xdr:colOff>0</xdr:colOff>
      <xdr:row>51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504950" y="14230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47</xdr:row>
      <xdr:rowOff>0</xdr:rowOff>
    </xdr:from>
    <xdr:to>
      <xdr:col>2</xdr:col>
      <xdr:colOff>0</xdr:colOff>
      <xdr:row>51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504950" y="14230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47</xdr:row>
      <xdr:rowOff>0</xdr:rowOff>
    </xdr:from>
    <xdr:to>
      <xdr:col>2</xdr:col>
      <xdr:colOff>0</xdr:colOff>
      <xdr:row>51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504950" y="14230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47</xdr:row>
      <xdr:rowOff>0</xdr:rowOff>
    </xdr:from>
    <xdr:to>
      <xdr:col>2</xdr:col>
      <xdr:colOff>0</xdr:colOff>
      <xdr:row>51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504950" y="14230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53</xdr:row>
      <xdr:rowOff>0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504950" y="1499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53</xdr:row>
      <xdr:rowOff>0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504950" y="1499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53</xdr:row>
      <xdr:rowOff>0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504950" y="1499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53</xdr:row>
      <xdr:rowOff>0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504950" y="1499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53</xdr:row>
      <xdr:rowOff>0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504950" y="1499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53</xdr:row>
      <xdr:rowOff>0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504950" y="1499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53</xdr:row>
      <xdr:rowOff>0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504950" y="1499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53</xdr:row>
      <xdr:rowOff>0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504950" y="1499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47</xdr:row>
      <xdr:rowOff>0</xdr:rowOff>
    </xdr:from>
    <xdr:to>
      <xdr:col>2</xdr:col>
      <xdr:colOff>0</xdr:colOff>
      <xdr:row>51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504950" y="14230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47</xdr:row>
      <xdr:rowOff>0</xdr:rowOff>
    </xdr:from>
    <xdr:to>
      <xdr:col>2</xdr:col>
      <xdr:colOff>0</xdr:colOff>
      <xdr:row>51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504950" y="14230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47</xdr:row>
      <xdr:rowOff>0</xdr:rowOff>
    </xdr:from>
    <xdr:to>
      <xdr:col>2</xdr:col>
      <xdr:colOff>0</xdr:colOff>
      <xdr:row>51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504950" y="14230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47</xdr:row>
      <xdr:rowOff>0</xdr:rowOff>
    </xdr:from>
    <xdr:to>
      <xdr:col>2</xdr:col>
      <xdr:colOff>0</xdr:colOff>
      <xdr:row>51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504950" y="14230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0"/>
  <sheetViews>
    <sheetView topLeftCell="A97" workbookViewId="0">
      <selection activeCell="N108" sqref="N108"/>
    </sheetView>
  </sheetViews>
  <sheetFormatPr defaultColWidth="9.140625" defaultRowHeight="15" x14ac:dyDescent="0.25"/>
  <cols>
    <col min="1" max="2" width="13.7109375" customWidth="1"/>
    <col min="3" max="3" width="9.7109375" customWidth="1"/>
    <col min="4" max="4" width="11.7109375" customWidth="1"/>
    <col min="5" max="8" width="9.7109375" customWidth="1"/>
    <col min="9" max="10" width="15.7109375" customWidth="1"/>
    <col min="13" max="13" width="12.140625" customWidth="1"/>
    <col min="14" max="14" width="14.85546875" customWidth="1"/>
  </cols>
  <sheetData>
    <row r="1" spans="1:10" ht="15.75" x14ac:dyDescent="0.25">
      <c r="A1" s="105" t="s">
        <v>49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x14ac:dyDescent="0.25">
      <c r="A2" s="106" t="s">
        <v>50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25">
      <c r="A3" s="106" t="s">
        <v>51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0" x14ac:dyDescent="0.25">
      <c r="A4" s="106" t="s">
        <v>52</v>
      </c>
      <c r="B4" s="106"/>
      <c r="C4" s="106"/>
      <c r="D4" s="106"/>
      <c r="E4" s="106"/>
      <c r="F4" s="106"/>
      <c r="G4" s="106"/>
      <c r="H4" s="106"/>
      <c r="I4" s="106"/>
      <c r="J4" s="106"/>
    </row>
    <row r="5" spans="1:10" x14ac:dyDescent="0.25">
      <c r="A5" s="107" t="s">
        <v>53</v>
      </c>
      <c r="B5" s="107"/>
      <c r="C5" s="107"/>
      <c r="D5" s="107"/>
      <c r="E5" s="107"/>
      <c r="F5" s="107"/>
      <c r="G5" s="107"/>
      <c r="H5" s="107"/>
      <c r="I5" s="107"/>
      <c r="J5" s="107"/>
    </row>
    <row r="6" spans="1:10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</row>
    <row r="7" spans="1:10" x14ac:dyDescent="0.25">
      <c r="A7" s="99" t="s">
        <v>54</v>
      </c>
      <c r="B7" s="100"/>
      <c r="C7" s="100"/>
      <c r="D7" s="100"/>
      <c r="E7" s="100"/>
      <c r="F7" s="100"/>
      <c r="G7" s="100"/>
      <c r="H7" s="100"/>
      <c r="I7" s="100"/>
      <c r="J7" s="100"/>
    </row>
    <row r="8" spans="1:10" x14ac:dyDescent="0.25">
      <c r="A8" s="99" t="s">
        <v>55</v>
      </c>
      <c r="B8" s="100"/>
      <c r="C8" s="100"/>
      <c r="D8" s="100"/>
      <c r="E8" s="100"/>
      <c r="F8" s="100"/>
      <c r="G8" s="100"/>
      <c r="H8" s="100"/>
      <c r="I8" s="100"/>
      <c r="J8" s="100"/>
    </row>
    <row r="9" spans="1:10" x14ac:dyDescent="0.25">
      <c r="A9" s="62"/>
      <c r="B9" s="63"/>
      <c r="C9" s="63"/>
      <c r="D9" s="63"/>
      <c r="E9" s="63"/>
      <c r="F9" s="63"/>
      <c r="G9" s="63"/>
      <c r="H9" s="63"/>
      <c r="I9" s="63"/>
      <c r="J9" s="63"/>
    </row>
    <row r="10" spans="1:10" x14ac:dyDescent="0.25">
      <c r="A10" s="101" t="s">
        <v>56</v>
      </c>
      <c r="B10" s="102"/>
      <c r="C10" s="102"/>
      <c r="D10" s="102"/>
      <c r="E10" s="102"/>
      <c r="F10" s="102"/>
      <c r="G10" s="102"/>
      <c r="H10" s="102"/>
      <c r="I10" s="102"/>
      <c r="J10" s="103"/>
    </row>
    <row r="11" spans="1:10" x14ac:dyDescent="0.25">
      <c r="A11" s="104" t="s">
        <v>57</v>
      </c>
      <c r="B11" s="102"/>
      <c r="C11" s="102"/>
      <c r="D11" s="102"/>
      <c r="E11" s="102"/>
      <c r="F11" s="102"/>
      <c r="G11" s="102"/>
      <c r="H11" s="102"/>
      <c r="I11" s="102"/>
      <c r="J11" s="103"/>
    </row>
    <row r="12" spans="1:10" x14ac:dyDescent="0.25">
      <c r="A12" s="104" t="s">
        <v>58</v>
      </c>
      <c r="B12" s="102"/>
      <c r="C12" s="102"/>
      <c r="D12" s="102"/>
      <c r="E12" s="102"/>
      <c r="F12" s="102"/>
      <c r="G12" s="102"/>
      <c r="H12" s="102"/>
      <c r="I12" s="102"/>
      <c r="J12" s="103"/>
    </row>
    <row r="13" spans="1:10" x14ac:dyDescent="0.25">
      <c r="A13" s="104" t="s">
        <v>59</v>
      </c>
      <c r="B13" s="102"/>
      <c r="C13" s="102"/>
      <c r="D13" s="102"/>
      <c r="E13" s="102"/>
      <c r="F13" s="102"/>
      <c r="G13" s="102"/>
      <c r="H13" s="102"/>
      <c r="I13" s="102"/>
      <c r="J13" s="103"/>
    </row>
    <row r="14" spans="1:10" x14ac:dyDescent="0.25">
      <c r="A14" s="101" t="s">
        <v>60</v>
      </c>
      <c r="B14" s="102"/>
      <c r="C14" s="102"/>
      <c r="D14" s="102"/>
      <c r="E14" s="102"/>
      <c r="F14" s="102"/>
      <c r="G14" s="102"/>
      <c r="H14" s="102"/>
      <c r="I14" s="102"/>
      <c r="J14" s="103"/>
    </row>
    <row r="15" spans="1:10" x14ac:dyDescent="0.25">
      <c r="A15" s="104" t="s">
        <v>61</v>
      </c>
      <c r="B15" s="102"/>
      <c r="C15" s="102"/>
      <c r="D15" s="102"/>
      <c r="E15" s="102"/>
      <c r="F15" s="102"/>
      <c r="G15" s="102"/>
      <c r="H15" s="102"/>
      <c r="I15" s="102"/>
      <c r="J15" s="103"/>
    </row>
    <row r="16" spans="1:10" x14ac:dyDescent="0.25">
      <c r="A16" s="117" t="s">
        <v>144</v>
      </c>
      <c r="B16" s="118"/>
      <c r="C16" s="118"/>
      <c r="D16" s="118"/>
      <c r="E16" s="118"/>
      <c r="F16" s="118"/>
      <c r="G16" s="118"/>
      <c r="H16" s="118"/>
      <c r="I16" s="118"/>
      <c r="J16" s="118"/>
    </row>
    <row r="17" spans="1:14" x14ac:dyDescent="0.25">
      <c r="A17" s="119" t="s">
        <v>62</v>
      </c>
      <c r="B17" s="102"/>
      <c r="C17" s="102"/>
      <c r="D17" s="102"/>
      <c r="E17" s="102"/>
      <c r="F17" s="102"/>
      <c r="G17" s="102"/>
      <c r="H17" s="102"/>
      <c r="I17" s="102"/>
      <c r="J17" s="103"/>
    </row>
    <row r="18" spans="1:14" x14ac:dyDescent="0.25">
      <c r="A18" s="120"/>
      <c r="B18" s="100"/>
      <c r="C18" s="100"/>
      <c r="D18" s="100"/>
      <c r="E18" s="100"/>
      <c r="F18" s="100"/>
      <c r="G18" s="100"/>
      <c r="H18" s="100"/>
      <c r="I18" s="100"/>
      <c r="J18" s="100"/>
    </row>
    <row r="19" spans="1:14" x14ac:dyDescent="0.25">
      <c r="A19" s="121" t="s">
        <v>63</v>
      </c>
      <c r="B19" s="102"/>
      <c r="C19" s="102"/>
      <c r="D19" s="102"/>
      <c r="E19" s="102"/>
      <c r="F19" s="102"/>
      <c r="G19" s="102"/>
      <c r="H19" s="102"/>
      <c r="I19" s="102"/>
      <c r="J19" s="103"/>
    </row>
    <row r="20" spans="1:14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</row>
    <row r="21" spans="1:14" x14ac:dyDescent="0.25">
      <c r="A21" s="122" t="s">
        <v>64</v>
      </c>
      <c r="B21" s="102"/>
      <c r="C21" s="102"/>
      <c r="D21" s="103"/>
      <c r="E21" s="122" t="s">
        <v>65</v>
      </c>
      <c r="F21" s="103"/>
      <c r="G21" s="122" t="s">
        <v>66</v>
      </c>
      <c r="H21" s="103"/>
      <c r="I21" s="122" t="s">
        <v>67</v>
      </c>
      <c r="J21" s="103"/>
    </row>
    <row r="22" spans="1:14" x14ac:dyDescent="0.25">
      <c r="A22" s="108" t="s">
        <v>68</v>
      </c>
      <c r="B22" s="109"/>
      <c r="C22" s="109"/>
      <c r="D22" s="110"/>
      <c r="E22" s="111">
        <v>43131</v>
      </c>
      <c r="F22" s="112"/>
      <c r="G22" s="113" t="s">
        <v>69</v>
      </c>
      <c r="H22" s="114"/>
      <c r="I22" s="115">
        <v>1543440</v>
      </c>
      <c r="J22" s="116"/>
    </row>
    <row r="23" spans="1:14" x14ac:dyDescent="0.25">
      <c r="A23" s="108" t="s">
        <v>70</v>
      </c>
      <c r="B23" s="109"/>
      <c r="C23" s="109"/>
      <c r="D23" s="110"/>
      <c r="E23" s="111">
        <v>43272</v>
      </c>
      <c r="F23" s="112"/>
      <c r="G23" s="113" t="s">
        <v>71</v>
      </c>
      <c r="H23" s="114"/>
      <c r="I23" s="115">
        <v>46306.06</v>
      </c>
      <c r="J23" s="116"/>
    </row>
    <row r="24" spans="1:14" x14ac:dyDescent="0.25">
      <c r="A24" s="108" t="s">
        <v>72</v>
      </c>
      <c r="B24" s="109"/>
      <c r="C24" s="109"/>
      <c r="D24" s="110"/>
      <c r="E24" s="111">
        <v>43462</v>
      </c>
      <c r="F24" s="112"/>
      <c r="G24" s="113" t="s">
        <v>73</v>
      </c>
      <c r="H24" s="114"/>
      <c r="I24" s="115">
        <v>1662821.82</v>
      </c>
      <c r="J24" s="116"/>
    </row>
    <row r="25" spans="1:14" x14ac:dyDescent="0.25">
      <c r="A25" s="108" t="s">
        <v>74</v>
      </c>
      <c r="B25" s="109"/>
      <c r="C25" s="109"/>
      <c r="D25" s="110"/>
      <c r="E25" s="111">
        <v>43588</v>
      </c>
      <c r="F25" s="112"/>
      <c r="G25" s="113" t="s">
        <v>73</v>
      </c>
      <c r="H25" s="114"/>
      <c r="I25" s="115">
        <v>1781796.38</v>
      </c>
      <c r="J25" s="116"/>
    </row>
    <row r="26" spans="1:14" x14ac:dyDescent="0.25">
      <c r="A26" s="108" t="s">
        <v>75</v>
      </c>
      <c r="B26" s="109"/>
      <c r="C26" s="109"/>
      <c r="D26" s="110"/>
      <c r="E26" s="111">
        <v>43825</v>
      </c>
      <c r="F26" s="112"/>
      <c r="G26" s="113" t="s">
        <v>76</v>
      </c>
      <c r="H26" s="114"/>
      <c r="I26" s="115">
        <v>3444361.84</v>
      </c>
      <c r="J26" s="116"/>
    </row>
    <row r="27" spans="1:14" x14ac:dyDescent="0.25">
      <c r="A27" s="108" t="s">
        <v>77</v>
      </c>
      <c r="B27" s="109"/>
      <c r="C27" s="109"/>
      <c r="D27" s="110"/>
      <c r="E27" s="111">
        <v>44292</v>
      </c>
      <c r="F27" s="112"/>
      <c r="G27" s="113" t="s">
        <v>78</v>
      </c>
      <c r="H27" s="114"/>
      <c r="I27" s="115">
        <v>2541151.52</v>
      </c>
      <c r="J27" s="116"/>
    </row>
    <row r="28" spans="1:14" x14ac:dyDescent="0.25">
      <c r="A28" s="108" t="s">
        <v>79</v>
      </c>
      <c r="B28" s="109"/>
      <c r="C28" s="109"/>
      <c r="D28" s="110"/>
      <c r="E28" s="111">
        <v>44369</v>
      </c>
      <c r="F28" s="112"/>
      <c r="G28" s="113" t="s">
        <v>80</v>
      </c>
      <c r="H28" s="114"/>
      <c r="I28" s="115">
        <v>30000</v>
      </c>
      <c r="J28" s="116"/>
    </row>
    <row r="29" spans="1:14" x14ac:dyDescent="0.25">
      <c r="A29" s="108" t="s">
        <v>81</v>
      </c>
      <c r="B29" s="109"/>
      <c r="C29" s="109"/>
      <c r="D29" s="110"/>
      <c r="E29" s="111">
        <v>44854</v>
      </c>
      <c r="F29" s="112"/>
      <c r="G29" s="113" t="s">
        <v>82</v>
      </c>
      <c r="H29" s="114"/>
      <c r="I29" s="115">
        <v>1813789.92</v>
      </c>
      <c r="J29" s="116"/>
    </row>
    <row r="30" spans="1:14" x14ac:dyDescent="0.25">
      <c r="A30" s="63"/>
      <c r="B30" s="63"/>
      <c r="C30" s="63"/>
      <c r="D30" s="63"/>
      <c r="E30" s="63"/>
      <c r="F30" s="63"/>
      <c r="G30" s="63"/>
      <c r="H30" s="63"/>
      <c r="I30" s="64"/>
      <c r="J30" s="64"/>
    </row>
    <row r="31" spans="1:14" x14ac:dyDescent="0.25">
      <c r="A31" s="123" t="s">
        <v>83</v>
      </c>
      <c r="B31" s="102"/>
      <c r="C31" s="102"/>
      <c r="D31" s="102"/>
      <c r="E31" s="102"/>
      <c r="F31" s="102"/>
      <c r="G31" s="102"/>
      <c r="H31" s="102"/>
      <c r="I31" s="102"/>
      <c r="J31" s="103"/>
      <c r="N31" s="65"/>
    </row>
    <row r="32" spans="1:14" x14ac:dyDescent="0.25">
      <c r="A32" s="124" t="s">
        <v>84</v>
      </c>
      <c r="B32" s="103"/>
      <c r="C32" s="124" t="s">
        <v>85</v>
      </c>
      <c r="D32" s="103"/>
      <c r="E32" s="124" t="s">
        <v>86</v>
      </c>
      <c r="F32" s="103"/>
      <c r="G32" s="124" t="s">
        <v>87</v>
      </c>
      <c r="H32" s="125"/>
      <c r="I32" s="124" t="s">
        <v>88</v>
      </c>
      <c r="J32" s="103"/>
    </row>
    <row r="33" spans="1:10" x14ac:dyDescent="0.25">
      <c r="A33" s="126">
        <v>44905</v>
      </c>
      <c r="B33" s="127"/>
      <c r="C33" s="128">
        <v>116389.92</v>
      </c>
      <c r="D33" s="129"/>
      <c r="E33" s="130">
        <v>44901</v>
      </c>
      <c r="F33" s="127"/>
      <c r="G33" s="131">
        <v>286492</v>
      </c>
      <c r="H33" s="132"/>
      <c r="I33" s="133">
        <v>116389.92</v>
      </c>
      <c r="J33" s="134"/>
    </row>
    <row r="34" spans="1:10" x14ac:dyDescent="0.25">
      <c r="A34" s="130"/>
      <c r="B34" s="135"/>
      <c r="C34" s="128"/>
      <c r="D34" s="129"/>
      <c r="E34" s="130"/>
      <c r="F34" s="135"/>
      <c r="G34" s="131"/>
      <c r="H34" s="132"/>
      <c r="I34" s="133"/>
      <c r="J34" s="134"/>
    </row>
    <row r="35" spans="1:10" x14ac:dyDescent="0.25">
      <c r="A35" s="140"/>
      <c r="B35" s="103"/>
      <c r="C35" s="140"/>
      <c r="D35" s="103"/>
      <c r="E35" s="140"/>
      <c r="F35" s="103"/>
      <c r="G35" s="140"/>
      <c r="H35" s="103"/>
      <c r="I35" s="133"/>
      <c r="J35" s="134"/>
    </row>
    <row r="36" spans="1:10" x14ac:dyDescent="0.25">
      <c r="A36" s="136" t="s">
        <v>89</v>
      </c>
      <c r="B36" s="102"/>
      <c r="C36" s="102"/>
      <c r="D36" s="102"/>
      <c r="E36" s="102"/>
      <c r="F36" s="103"/>
      <c r="G36" s="137"/>
      <c r="H36" s="103"/>
      <c r="I36" s="139">
        <v>1657.88</v>
      </c>
      <c r="J36" s="134"/>
    </row>
    <row r="37" spans="1:10" x14ac:dyDescent="0.25">
      <c r="A37" s="136" t="s">
        <v>90</v>
      </c>
      <c r="B37" s="102"/>
      <c r="C37" s="102"/>
      <c r="D37" s="102"/>
      <c r="E37" s="102"/>
      <c r="F37" s="103"/>
      <c r="G37" s="137"/>
      <c r="H37" s="103"/>
      <c r="I37" s="138">
        <f>SUM(I33:J35)</f>
        <v>116389.92</v>
      </c>
      <c r="J37" s="134"/>
    </row>
    <row r="38" spans="1:10" x14ac:dyDescent="0.25">
      <c r="A38" s="136" t="s">
        <v>91</v>
      </c>
      <c r="B38" s="102"/>
      <c r="C38" s="102"/>
      <c r="D38" s="102"/>
      <c r="E38" s="102"/>
      <c r="F38" s="103"/>
      <c r="G38" s="137"/>
      <c r="H38" s="103"/>
      <c r="I38" s="139">
        <v>99.16</v>
      </c>
      <c r="J38" s="134"/>
    </row>
    <row r="39" spans="1:10" x14ac:dyDescent="0.25">
      <c r="A39" s="136" t="s">
        <v>92</v>
      </c>
      <c r="B39" s="141"/>
      <c r="C39" s="141"/>
      <c r="D39" s="141"/>
      <c r="E39" s="141"/>
      <c r="F39" s="142"/>
      <c r="G39" s="137"/>
      <c r="H39" s="103"/>
      <c r="I39" s="138">
        <v>0</v>
      </c>
      <c r="J39" s="134"/>
    </row>
    <row r="40" spans="1:10" x14ac:dyDescent="0.25">
      <c r="A40" s="136" t="s">
        <v>93</v>
      </c>
      <c r="B40" s="102"/>
      <c r="C40" s="102"/>
      <c r="D40" s="102"/>
      <c r="E40" s="102"/>
      <c r="F40" s="103"/>
      <c r="G40" s="137"/>
      <c r="H40" s="103"/>
      <c r="I40" s="139">
        <f>SUM(I36:J39)</f>
        <v>118146.96</v>
      </c>
      <c r="J40" s="134"/>
    </row>
    <row r="41" spans="1:10" x14ac:dyDescent="0.25">
      <c r="A41" s="136" t="s">
        <v>94</v>
      </c>
      <c r="B41" s="102"/>
      <c r="C41" s="102"/>
      <c r="D41" s="102"/>
      <c r="E41" s="102"/>
      <c r="F41" s="103"/>
      <c r="G41" s="137"/>
      <c r="H41" s="103"/>
      <c r="I41" s="139">
        <v>0</v>
      </c>
      <c r="J41" s="134"/>
    </row>
    <row r="42" spans="1:10" x14ac:dyDescent="0.25">
      <c r="A42" s="136" t="s">
        <v>95</v>
      </c>
      <c r="B42" s="102"/>
      <c r="C42" s="102"/>
      <c r="D42" s="102"/>
      <c r="E42" s="102"/>
      <c r="F42" s="103"/>
      <c r="G42" s="137"/>
      <c r="H42" s="103"/>
      <c r="I42" s="138">
        <f>I40+I41</f>
        <v>118146.96</v>
      </c>
      <c r="J42" s="134"/>
    </row>
    <row r="43" spans="1:10" x14ac:dyDescent="0.25">
      <c r="A43" s="143" t="s">
        <v>96</v>
      </c>
      <c r="B43" s="100"/>
      <c r="C43" s="100"/>
      <c r="D43" s="100"/>
      <c r="E43" s="100"/>
      <c r="F43" s="100"/>
      <c r="G43" s="100"/>
      <c r="H43" s="100"/>
      <c r="I43" s="100"/>
      <c r="J43" s="100"/>
    </row>
    <row r="44" spans="1:10" x14ac:dyDescent="0.25">
      <c r="A44" s="143" t="s">
        <v>97</v>
      </c>
      <c r="B44" s="100"/>
      <c r="C44" s="100"/>
      <c r="D44" s="100"/>
      <c r="E44" s="100"/>
      <c r="F44" s="100"/>
      <c r="G44" s="100"/>
      <c r="H44" s="100"/>
      <c r="I44" s="100"/>
      <c r="J44" s="100"/>
    </row>
    <row r="45" spans="1:10" x14ac:dyDescent="0.25">
      <c r="A45" s="143" t="s">
        <v>98</v>
      </c>
      <c r="B45" s="100"/>
      <c r="C45" s="100"/>
      <c r="D45" s="100"/>
      <c r="E45" s="100"/>
      <c r="F45" s="100"/>
      <c r="G45" s="100"/>
      <c r="H45" s="100"/>
      <c r="I45" s="100"/>
      <c r="J45" s="100"/>
    </row>
    <row r="46" spans="1:10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</row>
    <row r="47" spans="1:10" ht="21.75" customHeight="1" x14ac:dyDescent="0.25">
      <c r="A47" s="144" t="s">
        <v>99</v>
      </c>
      <c r="B47" s="145"/>
      <c r="C47" s="145"/>
      <c r="D47" s="145"/>
      <c r="E47" s="145"/>
      <c r="F47" s="145"/>
      <c r="G47" s="145"/>
      <c r="H47" s="145"/>
      <c r="I47" s="145"/>
      <c r="J47" s="146"/>
    </row>
    <row r="48" spans="1:10" x14ac:dyDescent="0.25">
      <c r="A48" s="66"/>
      <c r="B48" s="67"/>
      <c r="C48" s="67"/>
      <c r="D48" s="67"/>
      <c r="E48" s="67"/>
      <c r="F48" s="67"/>
      <c r="G48" s="67"/>
      <c r="H48" s="67"/>
      <c r="I48" s="67"/>
      <c r="J48" s="67"/>
    </row>
    <row r="49" spans="1:10" x14ac:dyDescent="0.25">
      <c r="A49" s="66"/>
      <c r="B49" s="67"/>
      <c r="C49" s="67"/>
      <c r="D49" s="67"/>
      <c r="E49" s="67"/>
      <c r="F49" s="67"/>
      <c r="G49" s="67"/>
      <c r="H49" s="67"/>
      <c r="I49" s="67"/>
      <c r="J49" s="67"/>
    </row>
    <row r="50" spans="1:10" x14ac:dyDescent="0.25">
      <c r="A50" s="66"/>
      <c r="B50" s="67"/>
      <c r="C50" s="67"/>
      <c r="D50" s="67"/>
      <c r="E50" s="67"/>
      <c r="F50" s="67"/>
      <c r="G50" s="67"/>
      <c r="H50" s="67"/>
      <c r="I50" s="67"/>
      <c r="J50" s="67"/>
    </row>
    <row r="51" spans="1:10" x14ac:dyDescent="0.25">
      <c r="A51" s="66"/>
      <c r="B51" s="67"/>
      <c r="C51" s="67"/>
      <c r="D51" s="67"/>
      <c r="E51" s="67"/>
      <c r="F51" s="67"/>
      <c r="G51" s="67"/>
      <c r="H51" s="67"/>
      <c r="I51" s="67"/>
      <c r="J51" s="67"/>
    </row>
    <row r="52" spans="1:10" x14ac:dyDescent="0.25">
      <c r="A52" s="66"/>
      <c r="B52" s="67"/>
      <c r="C52" s="67"/>
      <c r="D52" s="67"/>
      <c r="E52" s="67"/>
      <c r="F52" s="67"/>
      <c r="G52" s="67"/>
      <c r="H52" s="67"/>
      <c r="I52" s="67"/>
      <c r="J52" s="67"/>
    </row>
    <row r="53" spans="1:10" x14ac:dyDescent="0.25">
      <c r="A53" s="66"/>
      <c r="B53" s="67"/>
      <c r="C53" s="67"/>
      <c r="D53" s="67"/>
      <c r="E53" s="67"/>
      <c r="F53" s="67"/>
      <c r="G53" s="67"/>
      <c r="H53" s="67"/>
      <c r="I53" s="67"/>
      <c r="J53" s="67"/>
    </row>
    <row r="54" spans="1:10" x14ac:dyDescent="0.25">
      <c r="A54" s="66"/>
      <c r="B54" s="67"/>
      <c r="C54" s="67"/>
      <c r="D54" s="67"/>
      <c r="E54" s="67"/>
      <c r="F54" s="67"/>
      <c r="G54" s="67"/>
      <c r="H54" s="67"/>
      <c r="I54" s="67"/>
      <c r="J54" s="67"/>
    </row>
    <row r="55" spans="1:10" x14ac:dyDescent="0.25">
      <c r="A55" s="66"/>
      <c r="B55" s="67"/>
      <c r="C55" s="67"/>
      <c r="D55" s="67"/>
      <c r="E55" s="67"/>
      <c r="F55" s="67"/>
      <c r="G55" s="67"/>
      <c r="H55" s="67"/>
      <c r="I55" s="67"/>
      <c r="J55" s="67"/>
    </row>
    <row r="56" spans="1:10" x14ac:dyDescent="0.25">
      <c r="A56" s="66"/>
      <c r="B56" s="67"/>
      <c r="C56" s="67"/>
      <c r="D56" s="67"/>
      <c r="E56" s="67"/>
      <c r="F56" s="67"/>
      <c r="G56" s="67"/>
      <c r="H56" s="67"/>
      <c r="I56" s="67"/>
      <c r="J56" s="67"/>
    </row>
    <row r="57" spans="1:10" x14ac:dyDescent="0.25">
      <c r="A57" s="66"/>
      <c r="B57" s="67"/>
      <c r="C57" s="67"/>
      <c r="D57" s="67"/>
      <c r="E57" s="67"/>
      <c r="F57" s="67"/>
      <c r="G57" s="67"/>
      <c r="H57" s="67"/>
      <c r="I57" s="67"/>
      <c r="J57" s="67"/>
    </row>
    <row r="58" spans="1:10" x14ac:dyDescent="0.25">
      <c r="A58" s="66"/>
      <c r="B58" s="67"/>
      <c r="C58" s="67"/>
      <c r="D58" s="67"/>
      <c r="E58" s="67"/>
      <c r="F58" s="67"/>
      <c r="G58" s="67"/>
      <c r="H58" s="67"/>
      <c r="I58" s="67"/>
      <c r="J58" s="67"/>
    </row>
    <row r="59" spans="1:10" x14ac:dyDescent="0.25">
      <c r="A59" s="66"/>
      <c r="B59" s="67"/>
      <c r="C59" s="67"/>
      <c r="D59" s="67"/>
      <c r="E59" s="67"/>
      <c r="F59" s="67"/>
      <c r="G59" s="67"/>
      <c r="H59" s="67"/>
      <c r="I59" s="67"/>
      <c r="J59" s="67"/>
    </row>
    <row r="60" spans="1:10" x14ac:dyDescent="0.25">
      <c r="A60" s="66"/>
      <c r="B60" s="67"/>
      <c r="C60" s="67"/>
      <c r="D60" s="67"/>
      <c r="E60" s="67"/>
      <c r="F60" s="67"/>
      <c r="G60" s="67"/>
      <c r="H60" s="67"/>
      <c r="I60" s="67"/>
      <c r="J60" s="67"/>
    </row>
    <row r="61" spans="1:10" x14ac:dyDescent="0.25">
      <c r="A61" s="66"/>
      <c r="B61" s="67"/>
      <c r="C61" s="67"/>
      <c r="D61" s="67"/>
      <c r="E61" s="67"/>
      <c r="F61" s="67"/>
      <c r="G61" s="67"/>
      <c r="H61" s="67"/>
      <c r="I61" s="67"/>
      <c r="J61" s="67"/>
    </row>
    <row r="62" spans="1:10" x14ac:dyDescent="0.25">
      <c r="A62" s="66"/>
      <c r="B62" s="67"/>
      <c r="C62" s="67"/>
      <c r="D62" s="67"/>
      <c r="E62" s="67"/>
      <c r="F62" s="67"/>
      <c r="G62" s="67"/>
      <c r="H62" s="67"/>
      <c r="I62" s="67"/>
      <c r="J62" s="67"/>
    </row>
    <row r="63" spans="1:10" x14ac:dyDescent="0.25">
      <c r="A63" s="66"/>
      <c r="B63" s="67"/>
      <c r="C63" s="67"/>
      <c r="D63" s="67"/>
      <c r="E63" s="67"/>
      <c r="F63" s="67"/>
      <c r="G63" s="67"/>
      <c r="H63" s="67"/>
      <c r="I63" s="67"/>
      <c r="J63" s="67"/>
    </row>
    <row r="64" spans="1:10" x14ac:dyDescent="0.25">
      <c r="A64" s="66"/>
      <c r="B64" s="67"/>
      <c r="C64" s="67"/>
      <c r="D64" s="67"/>
      <c r="E64" s="67"/>
      <c r="F64" s="67"/>
      <c r="G64" s="67"/>
      <c r="H64" s="67"/>
      <c r="I64" s="67"/>
      <c r="J64" s="67"/>
    </row>
    <row r="65" spans="1:13" x14ac:dyDescent="0.25">
      <c r="A65" s="66"/>
      <c r="B65" s="67"/>
      <c r="C65" s="67"/>
      <c r="D65" s="67"/>
      <c r="E65" s="67"/>
      <c r="F65" s="67"/>
      <c r="G65" s="67"/>
      <c r="H65" s="67"/>
      <c r="I65" s="67"/>
      <c r="J65" s="67"/>
    </row>
    <row r="66" spans="1:13" ht="15.75" x14ac:dyDescent="0.25">
      <c r="A66" s="105" t="s">
        <v>49</v>
      </c>
      <c r="B66" s="105"/>
      <c r="C66" s="105"/>
      <c r="D66" s="105"/>
      <c r="E66" s="105"/>
      <c r="F66" s="105"/>
      <c r="G66" s="105"/>
      <c r="H66" s="105"/>
      <c r="I66" s="105"/>
      <c r="J66" s="105"/>
    </row>
    <row r="67" spans="1:13" x14ac:dyDescent="0.25">
      <c r="A67" s="106" t="s">
        <v>50</v>
      </c>
      <c r="B67" s="106"/>
      <c r="C67" s="106"/>
      <c r="D67" s="106"/>
      <c r="E67" s="106"/>
      <c r="F67" s="106"/>
      <c r="G67" s="106"/>
      <c r="H67" s="106"/>
      <c r="I67" s="106"/>
      <c r="J67" s="106"/>
    </row>
    <row r="68" spans="1:13" x14ac:dyDescent="0.25">
      <c r="A68" s="106" t="s">
        <v>51</v>
      </c>
      <c r="B68" s="106"/>
      <c r="C68" s="106"/>
      <c r="D68" s="106"/>
      <c r="E68" s="106"/>
      <c r="F68" s="106"/>
      <c r="G68" s="106"/>
      <c r="H68" s="106"/>
      <c r="I68" s="106"/>
      <c r="J68" s="106"/>
    </row>
    <row r="69" spans="1:13" x14ac:dyDescent="0.25">
      <c r="A69" s="106" t="s">
        <v>52</v>
      </c>
      <c r="B69" s="106"/>
      <c r="C69" s="106"/>
      <c r="D69" s="106"/>
      <c r="E69" s="106"/>
      <c r="F69" s="106"/>
      <c r="G69" s="106"/>
      <c r="H69" s="106"/>
      <c r="I69" s="106"/>
      <c r="J69" s="106"/>
    </row>
    <row r="70" spans="1:13" x14ac:dyDescent="0.25">
      <c r="A70" s="107" t="s">
        <v>53</v>
      </c>
      <c r="B70" s="107"/>
      <c r="C70" s="107"/>
      <c r="D70" s="107"/>
      <c r="E70" s="107"/>
      <c r="F70" s="107"/>
      <c r="G70" s="107"/>
      <c r="H70" s="107"/>
      <c r="I70" s="107"/>
      <c r="J70" s="107"/>
    </row>
    <row r="71" spans="1:13" x14ac:dyDescent="0.25">
      <c r="A71" s="61"/>
      <c r="B71" s="61"/>
      <c r="C71" s="61"/>
      <c r="D71" s="61"/>
      <c r="E71" s="61"/>
      <c r="F71" s="61"/>
      <c r="G71" s="61"/>
      <c r="H71" s="61"/>
      <c r="I71" s="61"/>
      <c r="J71" s="61"/>
    </row>
    <row r="72" spans="1:13" x14ac:dyDescent="0.25">
      <c r="A72" s="99" t="s">
        <v>54</v>
      </c>
      <c r="B72" s="100"/>
      <c r="C72" s="100"/>
      <c r="D72" s="100"/>
      <c r="E72" s="100"/>
      <c r="F72" s="100"/>
      <c r="G72" s="100"/>
      <c r="H72" s="100"/>
      <c r="I72" s="100"/>
      <c r="J72" s="100"/>
    </row>
    <row r="73" spans="1:13" x14ac:dyDescent="0.25">
      <c r="A73" s="99" t="s">
        <v>55</v>
      </c>
      <c r="B73" s="100"/>
      <c r="C73" s="100"/>
      <c r="D73" s="100"/>
      <c r="E73" s="100"/>
      <c r="F73" s="100"/>
      <c r="G73" s="100"/>
      <c r="H73" s="100"/>
      <c r="I73" s="100"/>
      <c r="J73" s="100"/>
    </row>
    <row r="74" spans="1:13" x14ac:dyDescent="0.25">
      <c r="A74" s="66"/>
      <c r="B74" s="67"/>
      <c r="C74" s="67"/>
      <c r="D74" s="67"/>
      <c r="E74" s="67"/>
      <c r="F74" s="67"/>
      <c r="G74" s="67"/>
      <c r="H74" s="67"/>
      <c r="I74" s="67"/>
      <c r="J74" s="67"/>
    </row>
    <row r="75" spans="1:13" x14ac:dyDescent="0.25">
      <c r="A75" s="123" t="s">
        <v>100</v>
      </c>
      <c r="B75" s="102"/>
      <c r="C75" s="102"/>
      <c r="D75" s="102"/>
      <c r="E75" s="102"/>
      <c r="F75" s="102"/>
      <c r="G75" s="102"/>
      <c r="H75" s="102"/>
      <c r="I75" s="102"/>
      <c r="J75" s="103"/>
    </row>
    <row r="76" spans="1:13" x14ac:dyDescent="0.25">
      <c r="A76" s="147" t="str">
        <f>A19</f>
        <v>ORIGEM DOS RECURSOS (1): Municipal</v>
      </c>
      <c r="B76" s="102"/>
      <c r="C76" s="102"/>
      <c r="D76" s="102"/>
      <c r="E76" s="102"/>
      <c r="F76" s="102"/>
      <c r="G76" s="102"/>
      <c r="H76" s="102"/>
      <c r="I76" s="102"/>
      <c r="J76" s="103"/>
    </row>
    <row r="77" spans="1:13" ht="72.75" x14ac:dyDescent="0.25">
      <c r="A77" s="122" t="s">
        <v>101</v>
      </c>
      <c r="B77" s="103"/>
      <c r="C77" s="148" t="s">
        <v>102</v>
      </c>
      <c r="D77" s="146"/>
      <c r="E77" s="122" t="s">
        <v>103</v>
      </c>
      <c r="F77" s="103"/>
      <c r="G77" s="122" t="s">
        <v>104</v>
      </c>
      <c r="H77" s="103"/>
      <c r="I77" s="68" t="s">
        <v>105</v>
      </c>
      <c r="J77" s="68" t="s">
        <v>106</v>
      </c>
    </row>
    <row r="78" spans="1:13" x14ac:dyDescent="0.25">
      <c r="A78" s="149" t="s">
        <v>107</v>
      </c>
      <c r="B78" s="149"/>
      <c r="C78" s="150">
        <v>9587.5</v>
      </c>
      <c r="D78" s="129"/>
      <c r="E78" s="128">
        <v>4145.88</v>
      </c>
      <c r="F78" s="129"/>
      <c r="G78" s="128">
        <f t="shared" ref="G78:G83" si="0">C78-J78</f>
        <v>9587.5</v>
      </c>
      <c r="H78" s="129"/>
      <c r="I78" s="69">
        <f t="shared" ref="I78:I83" si="1">+E78+G78</f>
        <v>13733.380000000001</v>
      </c>
      <c r="J78" s="69">
        <v>0</v>
      </c>
      <c r="M78" s="26"/>
    </row>
    <row r="79" spans="1:13" x14ac:dyDescent="0.25">
      <c r="A79" s="151" t="s">
        <v>108</v>
      </c>
      <c r="B79" s="151"/>
      <c r="C79" s="150">
        <v>0</v>
      </c>
      <c r="D79" s="129"/>
      <c r="E79" s="128">
        <v>0</v>
      </c>
      <c r="F79" s="129"/>
      <c r="G79" s="128">
        <f t="shared" si="0"/>
        <v>0</v>
      </c>
      <c r="H79" s="129"/>
      <c r="I79" s="69">
        <f t="shared" si="1"/>
        <v>0</v>
      </c>
      <c r="J79" s="69">
        <v>0</v>
      </c>
      <c r="M79" s="26"/>
    </row>
    <row r="80" spans="1:13" x14ac:dyDescent="0.25">
      <c r="A80" s="152" t="s">
        <v>109</v>
      </c>
      <c r="B80" s="153"/>
      <c r="C80" s="150">
        <v>41487.370000000003</v>
      </c>
      <c r="D80" s="129"/>
      <c r="E80" s="128">
        <v>62926.21</v>
      </c>
      <c r="F80" s="129"/>
      <c r="G80" s="128">
        <f t="shared" si="0"/>
        <v>41487.370000000003</v>
      </c>
      <c r="H80" s="129"/>
      <c r="I80" s="69">
        <f t="shared" si="1"/>
        <v>104413.58</v>
      </c>
      <c r="J80" s="69">
        <v>0</v>
      </c>
      <c r="M80" s="26"/>
    </row>
    <row r="81" spans="1:13" x14ac:dyDescent="0.25">
      <c r="A81" s="149" t="s">
        <v>110</v>
      </c>
      <c r="B81" s="149"/>
      <c r="C81" s="150">
        <v>0</v>
      </c>
      <c r="D81" s="129"/>
      <c r="E81" s="128">
        <v>0</v>
      </c>
      <c r="F81" s="129"/>
      <c r="G81" s="128">
        <f t="shared" si="0"/>
        <v>0</v>
      </c>
      <c r="H81" s="129"/>
      <c r="I81" s="69">
        <f t="shared" si="1"/>
        <v>0</v>
      </c>
      <c r="J81" s="69">
        <v>0</v>
      </c>
      <c r="M81" s="26"/>
    </row>
    <row r="82" spans="1:13" x14ac:dyDescent="0.25">
      <c r="A82" s="149" t="s">
        <v>111</v>
      </c>
      <c r="B82" s="149"/>
      <c r="C82" s="150">
        <v>0</v>
      </c>
      <c r="D82" s="129"/>
      <c r="E82" s="128">
        <v>0</v>
      </c>
      <c r="F82" s="129"/>
      <c r="G82" s="128">
        <f t="shared" si="0"/>
        <v>0</v>
      </c>
      <c r="H82" s="129"/>
      <c r="I82" s="69">
        <f t="shared" si="1"/>
        <v>0</v>
      </c>
      <c r="J82" s="69">
        <v>0</v>
      </c>
      <c r="M82" s="26"/>
    </row>
    <row r="83" spans="1:13" x14ac:dyDescent="0.25">
      <c r="A83" s="149" t="s">
        <v>112</v>
      </c>
      <c r="B83" s="149"/>
      <c r="C83" s="150">
        <v>0</v>
      </c>
      <c r="D83" s="129"/>
      <c r="E83" s="128">
        <v>0</v>
      </c>
      <c r="F83" s="129"/>
      <c r="G83" s="128">
        <f t="shared" si="0"/>
        <v>0</v>
      </c>
      <c r="H83" s="129"/>
      <c r="I83" s="69">
        <f t="shared" si="1"/>
        <v>0</v>
      </c>
      <c r="J83" s="69">
        <v>0</v>
      </c>
      <c r="M83" s="26"/>
    </row>
    <row r="84" spans="1:13" x14ac:dyDescent="0.25">
      <c r="A84" s="156" t="s">
        <v>33</v>
      </c>
      <c r="B84" s="157"/>
      <c r="C84" s="150">
        <f>SUM(C78:D83)</f>
        <v>51074.87</v>
      </c>
      <c r="D84" s="129"/>
      <c r="E84" s="128">
        <f>SUM(E78:F83)</f>
        <v>67072.09</v>
      </c>
      <c r="F84" s="129"/>
      <c r="G84" s="128">
        <f>SUM(G78:H83)</f>
        <v>51074.87</v>
      </c>
      <c r="H84" s="129"/>
      <c r="I84" s="69">
        <f>SUM(I78:I83)</f>
        <v>118146.96</v>
      </c>
      <c r="J84" s="69">
        <f>SUM(J78:J83)</f>
        <v>0</v>
      </c>
    </row>
    <row r="85" spans="1:13" x14ac:dyDescent="0.25">
      <c r="A85" s="63"/>
      <c r="B85" s="63"/>
      <c r="C85" s="63"/>
      <c r="D85" s="63"/>
      <c r="E85" s="63"/>
      <c r="F85" s="63"/>
      <c r="G85" s="63"/>
      <c r="H85" s="63"/>
      <c r="I85" s="63"/>
      <c r="J85" s="63"/>
    </row>
    <row r="86" spans="1:13" x14ac:dyDescent="0.25">
      <c r="A86" s="143" t="s">
        <v>113</v>
      </c>
      <c r="B86" s="100"/>
      <c r="C86" s="100"/>
      <c r="D86" s="100"/>
      <c r="E86" s="100"/>
      <c r="F86" s="100"/>
      <c r="G86" s="100"/>
      <c r="H86" s="100"/>
      <c r="I86" s="100"/>
      <c r="J86" s="100"/>
    </row>
    <row r="87" spans="1:13" x14ac:dyDescent="0.25">
      <c r="A87" s="143" t="s">
        <v>114</v>
      </c>
      <c r="B87" s="100"/>
      <c r="C87" s="100"/>
      <c r="D87" s="100"/>
      <c r="E87" s="100"/>
      <c r="F87" s="100"/>
      <c r="G87" s="100"/>
      <c r="H87" s="100"/>
      <c r="I87" s="100"/>
      <c r="J87" s="100"/>
    </row>
    <row r="88" spans="1:13" x14ac:dyDescent="0.25">
      <c r="A88" s="143" t="s">
        <v>115</v>
      </c>
      <c r="B88" s="100"/>
      <c r="C88" s="100"/>
      <c r="D88" s="100"/>
      <c r="E88" s="100"/>
      <c r="F88" s="100"/>
      <c r="G88" s="100"/>
      <c r="H88" s="100"/>
      <c r="I88" s="100"/>
      <c r="J88" s="100"/>
    </row>
    <row r="89" spans="1:13" x14ac:dyDescent="0.25">
      <c r="A89" s="143" t="s">
        <v>116</v>
      </c>
      <c r="B89" s="100"/>
      <c r="C89" s="100"/>
      <c r="D89" s="100"/>
      <c r="E89" s="100"/>
      <c r="F89" s="100"/>
      <c r="G89" s="100"/>
      <c r="H89" s="100"/>
      <c r="I89" s="100"/>
      <c r="J89" s="100"/>
    </row>
    <row r="90" spans="1:13" ht="23.25" customHeight="1" x14ac:dyDescent="0.25">
      <c r="A90" s="154" t="s">
        <v>117</v>
      </c>
      <c r="B90" s="155"/>
      <c r="C90" s="155"/>
      <c r="D90" s="155"/>
      <c r="E90" s="155"/>
      <c r="F90" s="155"/>
      <c r="G90" s="155"/>
      <c r="H90" s="155"/>
      <c r="I90" s="155"/>
      <c r="J90" s="155"/>
    </row>
    <row r="91" spans="1:13" x14ac:dyDescent="0.25">
      <c r="A91" s="143" t="s">
        <v>118</v>
      </c>
      <c r="B91" s="100"/>
      <c r="C91" s="100"/>
      <c r="D91" s="100"/>
      <c r="E91" s="100"/>
      <c r="F91" s="100"/>
      <c r="G91" s="100"/>
      <c r="H91" s="100"/>
      <c r="I91" s="100"/>
      <c r="J91" s="100"/>
    </row>
    <row r="92" spans="1:13" x14ac:dyDescent="0.25">
      <c r="A92" s="100"/>
      <c r="B92" s="100"/>
      <c r="C92" s="100"/>
      <c r="D92" s="100"/>
      <c r="E92" s="100"/>
      <c r="F92" s="100"/>
      <c r="G92" s="100"/>
      <c r="H92" s="100"/>
      <c r="I92" s="100"/>
      <c r="J92" s="100"/>
    </row>
    <row r="93" spans="1:13" x14ac:dyDescent="0.25">
      <c r="A93" s="123" t="s">
        <v>119</v>
      </c>
      <c r="B93" s="102"/>
      <c r="C93" s="102"/>
      <c r="D93" s="102"/>
      <c r="E93" s="102"/>
      <c r="F93" s="102"/>
      <c r="G93" s="102"/>
      <c r="H93" s="102"/>
      <c r="I93" s="102"/>
      <c r="J93" s="103"/>
    </row>
    <row r="94" spans="1:13" x14ac:dyDescent="0.25">
      <c r="A94" s="164" t="s">
        <v>120</v>
      </c>
      <c r="B94" s="102"/>
      <c r="C94" s="102"/>
      <c r="D94" s="102"/>
      <c r="E94" s="102"/>
      <c r="F94" s="102"/>
      <c r="G94" s="103"/>
      <c r="H94" s="165">
        <f>I42</f>
        <v>118146.96</v>
      </c>
      <c r="I94" s="166"/>
      <c r="J94" s="127"/>
    </row>
    <row r="95" spans="1:13" x14ac:dyDescent="0.25">
      <c r="A95" s="164" t="s">
        <v>121</v>
      </c>
      <c r="B95" s="102"/>
      <c r="C95" s="102"/>
      <c r="D95" s="102"/>
      <c r="E95" s="102"/>
      <c r="F95" s="102"/>
      <c r="G95" s="103"/>
      <c r="H95" s="168">
        <f>I84</f>
        <v>118146.96</v>
      </c>
      <c r="I95" s="166"/>
      <c r="J95" s="127"/>
    </row>
    <row r="96" spans="1:13" x14ac:dyDescent="0.25">
      <c r="A96" s="164" t="s">
        <v>122</v>
      </c>
      <c r="B96" s="102"/>
      <c r="C96" s="102"/>
      <c r="D96" s="102"/>
      <c r="E96" s="102"/>
      <c r="F96" s="102"/>
      <c r="G96" s="103"/>
      <c r="H96" s="165">
        <f>I40-H95-I41</f>
        <v>0</v>
      </c>
      <c r="I96" s="166"/>
      <c r="J96" s="127"/>
    </row>
    <row r="97" spans="1:10" x14ac:dyDescent="0.25">
      <c r="A97" s="164" t="s">
        <v>123</v>
      </c>
      <c r="B97" s="102"/>
      <c r="C97" s="102"/>
      <c r="D97" s="102"/>
      <c r="E97" s="102"/>
      <c r="F97" s="102"/>
      <c r="G97" s="103"/>
      <c r="H97" s="128">
        <v>0</v>
      </c>
      <c r="I97" s="167"/>
      <c r="J97" s="129"/>
    </row>
    <row r="98" spans="1:10" x14ac:dyDescent="0.25">
      <c r="A98" s="164" t="s">
        <v>124</v>
      </c>
      <c r="B98" s="102"/>
      <c r="C98" s="102"/>
      <c r="D98" s="102"/>
      <c r="E98" s="102"/>
      <c r="F98" s="102"/>
      <c r="G98" s="103"/>
      <c r="H98" s="165">
        <f>H96-H97</f>
        <v>0</v>
      </c>
      <c r="I98" s="166"/>
      <c r="J98" s="127"/>
    </row>
    <row r="99" spans="1:10" x14ac:dyDescent="0.25">
      <c r="A99" s="63"/>
      <c r="B99" s="63"/>
      <c r="C99" s="63"/>
      <c r="D99" s="63"/>
      <c r="E99" s="63"/>
      <c r="F99" s="63"/>
      <c r="G99" s="63"/>
      <c r="H99" s="63"/>
      <c r="I99" s="63"/>
      <c r="J99" s="63"/>
    </row>
    <row r="100" spans="1:10" x14ac:dyDescent="0.25">
      <c r="A100" s="158" t="s">
        <v>125</v>
      </c>
      <c r="B100" s="159"/>
      <c r="C100" s="159"/>
      <c r="D100" s="159"/>
      <c r="E100" s="159"/>
      <c r="F100" s="159"/>
      <c r="G100" s="159"/>
      <c r="H100" s="159"/>
      <c r="I100" s="159"/>
      <c r="J100" s="160"/>
    </row>
    <row r="101" spans="1:10" ht="12" customHeight="1" x14ac:dyDescent="0.25">
      <c r="A101" s="161"/>
      <c r="B101" s="162"/>
      <c r="C101" s="162"/>
      <c r="D101" s="162"/>
      <c r="E101" s="162"/>
      <c r="F101" s="162"/>
      <c r="G101" s="162"/>
      <c r="H101" s="162"/>
      <c r="I101" s="162"/>
      <c r="J101" s="163"/>
    </row>
    <row r="102" spans="1:10" x14ac:dyDescent="0.25">
      <c r="A102" s="63"/>
      <c r="B102" s="63"/>
      <c r="C102" s="63"/>
      <c r="D102" s="63"/>
      <c r="E102" s="63"/>
      <c r="F102" s="63"/>
      <c r="G102" s="63"/>
      <c r="H102" s="63"/>
      <c r="I102" s="63"/>
      <c r="J102" s="63"/>
    </row>
    <row r="103" spans="1:10" x14ac:dyDescent="0.25">
      <c r="A103" s="70"/>
      <c r="B103" s="70" t="s">
        <v>145</v>
      </c>
      <c r="C103" s="70"/>
      <c r="D103" s="70"/>
      <c r="E103" s="70"/>
      <c r="F103" s="70"/>
      <c r="G103" s="70"/>
      <c r="H103" s="70"/>
      <c r="I103" s="70"/>
      <c r="J103" s="63"/>
    </row>
    <row r="104" spans="1:10" x14ac:dyDescent="0.25">
      <c r="A104" s="70"/>
      <c r="B104" s="70"/>
      <c r="C104" s="70"/>
      <c r="D104" s="70"/>
      <c r="E104" s="70"/>
      <c r="F104" s="70"/>
      <c r="G104" s="70"/>
      <c r="H104" s="70"/>
      <c r="I104" s="70"/>
      <c r="J104" s="63"/>
    </row>
    <row r="105" spans="1:10" x14ac:dyDescent="0.25">
      <c r="A105" s="70"/>
      <c r="B105" s="70"/>
      <c r="C105" s="70"/>
      <c r="D105" s="70"/>
      <c r="E105" s="70"/>
      <c r="F105" s="70"/>
      <c r="G105" s="70"/>
      <c r="H105" s="70"/>
      <c r="I105" s="70"/>
      <c r="J105" s="63"/>
    </row>
    <row r="106" spans="1:10" x14ac:dyDescent="0.25">
      <c r="A106" s="70"/>
      <c r="B106" s="70"/>
      <c r="C106" s="70"/>
      <c r="D106" s="70"/>
      <c r="E106" s="70"/>
      <c r="F106" s="70"/>
      <c r="G106" s="70"/>
      <c r="H106" s="70"/>
      <c r="I106" s="70"/>
      <c r="J106" s="63"/>
    </row>
    <row r="107" spans="1:10" x14ac:dyDescent="0.25">
      <c r="A107" s="70"/>
      <c r="B107" s="70"/>
      <c r="C107" s="70"/>
      <c r="D107" s="70"/>
      <c r="E107" s="70"/>
      <c r="F107" s="70"/>
      <c r="G107" s="70"/>
      <c r="H107" s="70"/>
      <c r="I107" s="70"/>
      <c r="J107" s="63"/>
    </row>
    <row r="108" spans="1:10" x14ac:dyDescent="0.25">
      <c r="A108" s="70"/>
      <c r="B108" s="71" t="s">
        <v>34</v>
      </c>
      <c r="C108" s="70"/>
      <c r="D108" s="70"/>
      <c r="E108" s="70"/>
      <c r="F108" s="70"/>
      <c r="G108" s="70"/>
      <c r="H108" s="49" t="s">
        <v>35</v>
      </c>
      <c r="J108" s="33"/>
    </row>
    <row r="109" spans="1:10" x14ac:dyDescent="0.25">
      <c r="A109" s="70"/>
      <c r="B109" s="70" t="s">
        <v>36</v>
      </c>
      <c r="C109" s="70"/>
      <c r="D109" s="70"/>
      <c r="E109" s="70"/>
      <c r="F109" s="70"/>
      <c r="G109" s="70"/>
      <c r="H109" s="51" t="s">
        <v>37</v>
      </c>
      <c r="J109" s="33"/>
    </row>
    <row r="110" spans="1:10" x14ac:dyDescent="0.25">
      <c r="B110" s="72" t="s">
        <v>38</v>
      </c>
      <c r="H110" s="51" t="s">
        <v>39</v>
      </c>
      <c r="J110" s="33"/>
    </row>
  </sheetData>
  <mergeCells count="159">
    <mergeCell ref="A100:J101"/>
    <mergeCell ref="A96:G96"/>
    <mergeCell ref="H96:J96"/>
    <mergeCell ref="A97:G97"/>
    <mergeCell ref="H97:J97"/>
    <mergeCell ref="A98:G98"/>
    <mergeCell ref="H98:J98"/>
    <mergeCell ref="A92:J92"/>
    <mergeCell ref="A93:J93"/>
    <mergeCell ref="A94:G94"/>
    <mergeCell ref="H94:J94"/>
    <mergeCell ref="A95:G95"/>
    <mergeCell ref="H95:J95"/>
    <mergeCell ref="A86:J86"/>
    <mergeCell ref="A87:J87"/>
    <mergeCell ref="A88:J88"/>
    <mergeCell ref="A89:J89"/>
    <mergeCell ref="A90:J90"/>
    <mergeCell ref="A91:J91"/>
    <mergeCell ref="A83:B83"/>
    <mergeCell ref="C83:D83"/>
    <mergeCell ref="E83:F83"/>
    <mergeCell ref="G83:H83"/>
    <mergeCell ref="A84:B84"/>
    <mergeCell ref="C84:D84"/>
    <mergeCell ref="E84:F84"/>
    <mergeCell ref="G84:H84"/>
    <mergeCell ref="A81:B81"/>
    <mergeCell ref="C81:D81"/>
    <mergeCell ref="E81:F81"/>
    <mergeCell ref="G81:H81"/>
    <mergeCell ref="A82:B82"/>
    <mergeCell ref="C82:D82"/>
    <mergeCell ref="E82:F82"/>
    <mergeCell ref="G82:H82"/>
    <mergeCell ref="A79:B79"/>
    <mergeCell ref="C79:D79"/>
    <mergeCell ref="E79:F79"/>
    <mergeCell ref="G79:H79"/>
    <mergeCell ref="A80:B80"/>
    <mergeCell ref="C80:D80"/>
    <mergeCell ref="E80:F80"/>
    <mergeCell ref="G80:H80"/>
    <mergeCell ref="A76:J76"/>
    <mergeCell ref="A77:B77"/>
    <mergeCell ref="C77:D77"/>
    <mergeCell ref="E77:F77"/>
    <mergeCell ref="G77:H77"/>
    <mergeCell ref="A78:B78"/>
    <mergeCell ref="C78:D78"/>
    <mergeCell ref="E78:F78"/>
    <mergeCell ref="G78:H78"/>
    <mergeCell ref="A68:J68"/>
    <mergeCell ref="A69:J69"/>
    <mergeCell ref="A70:J70"/>
    <mergeCell ref="A72:J72"/>
    <mergeCell ref="A73:J73"/>
    <mergeCell ref="A75:J75"/>
    <mergeCell ref="A43:J43"/>
    <mergeCell ref="A44:J44"/>
    <mergeCell ref="A45:J45"/>
    <mergeCell ref="A47:J47"/>
    <mergeCell ref="A66:J66"/>
    <mergeCell ref="A67:J67"/>
    <mergeCell ref="A41:F41"/>
    <mergeCell ref="G41:H41"/>
    <mergeCell ref="I41:J41"/>
    <mergeCell ref="A42:F42"/>
    <mergeCell ref="G42:H42"/>
    <mergeCell ref="I42:J42"/>
    <mergeCell ref="A39:F39"/>
    <mergeCell ref="G39:H39"/>
    <mergeCell ref="I39:J39"/>
    <mergeCell ref="A40:F40"/>
    <mergeCell ref="G40:H40"/>
    <mergeCell ref="I40:J40"/>
    <mergeCell ref="A37:F37"/>
    <mergeCell ref="G37:H37"/>
    <mergeCell ref="I37:J37"/>
    <mergeCell ref="A38:F38"/>
    <mergeCell ref="G38:H38"/>
    <mergeCell ref="I38:J38"/>
    <mergeCell ref="A35:B35"/>
    <mergeCell ref="C35:D35"/>
    <mergeCell ref="E35:F35"/>
    <mergeCell ref="G35:H35"/>
    <mergeCell ref="I35:J35"/>
    <mergeCell ref="A36:F36"/>
    <mergeCell ref="G36:H36"/>
    <mergeCell ref="I36:J36"/>
    <mergeCell ref="A33:B33"/>
    <mergeCell ref="C33:D33"/>
    <mergeCell ref="E33:F33"/>
    <mergeCell ref="G33:H33"/>
    <mergeCell ref="I33:J33"/>
    <mergeCell ref="A34:B34"/>
    <mergeCell ref="C34:D34"/>
    <mergeCell ref="E34:F34"/>
    <mergeCell ref="G34:H34"/>
    <mergeCell ref="I34:J34"/>
    <mergeCell ref="A31:J31"/>
    <mergeCell ref="A32:B32"/>
    <mergeCell ref="C32:D32"/>
    <mergeCell ref="E32:F32"/>
    <mergeCell ref="G32:H32"/>
    <mergeCell ref="I32:J32"/>
    <mergeCell ref="A28:D28"/>
    <mergeCell ref="E28:F28"/>
    <mergeCell ref="G28:H28"/>
    <mergeCell ref="I28:J28"/>
    <mergeCell ref="A29:D29"/>
    <mergeCell ref="E29:F29"/>
    <mergeCell ref="G29:H29"/>
    <mergeCell ref="I29:J29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</mergeCells>
  <hyperlinks>
    <hyperlink ref="A5" r:id="rId1" display="mailto:casadenazarejd@gmail.com"/>
    <hyperlink ref="A70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5"/>
  <sheetViews>
    <sheetView topLeftCell="A76" workbookViewId="0">
      <selection activeCell="B91" sqref="B91"/>
    </sheetView>
  </sheetViews>
  <sheetFormatPr defaultRowHeight="15" x14ac:dyDescent="0.25"/>
  <cols>
    <col min="1" max="1" width="11" bestFit="1" customWidth="1"/>
    <col min="2" max="2" width="71.140625" customWidth="1"/>
    <col min="3" max="3" width="10.42578125" bestFit="1" customWidth="1"/>
    <col min="4" max="4" width="10.42578125" customWidth="1"/>
    <col min="5" max="5" width="11.28515625" customWidth="1"/>
  </cols>
  <sheetData>
    <row r="1" spans="1:5" x14ac:dyDescent="0.25">
      <c r="A1" s="1" t="s">
        <v>0</v>
      </c>
      <c r="B1" s="2"/>
      <c r="C1" s="1"/>
      <c r="D1" s="3"/>
      <c r="E1" s="4"/>
    </row>
    <row r="2" spans="1:5" x14ac:dyDescent="0.25">
      <c r="A2" s="5"/>
      <c r="B2" s="6"/>
      <c r="C2" s="7"/>
      <c r="D2" s="8"/>
      <c r="E2" s="4"/>
    </row>
    <row r="3" spans="1:5" x14ac:dyDescent="0.25">
      <c r="A3" s="1" t="s">
        <v>143</v>
      </c>
      <c r="B3" s="2"/>
      <c r="C3" s="1"/>
      <c r="D3" s="3"/>
      <c r="E3" s="4"/>
    </row>
    <row r="4" spans="1:5" x14ac:dyDescent="0.25">
      <c r="A4" s="1" t="s">
        <v>1</v>
      </c>
      <c r="B4" s="2"/>
      <c r="C4" s="1"/>
      <c r="D4" s="3"/>
      <c r="E4" s="4"/>
    </row>
    <row r="5" spans="1:5" x14ac:dyDescent="0.25">
      <c r="A5" s="5"/>
      <c r="B5" s="6"/>
      <c r="C5" s="7"/>
      <c r="D5" s="8"/>
      <c r="E5" s="4"/>
    </row>
    <row r="6" spans="1:5" x14ac:dyDescent="0.25">
      <c r="A6" s="9" t="s">
        <v>2</v>
      </c>
      <c r="B6" s="10"/>
      <c r="C6" s="7"/>
      <c r="D6" s="8"/>
      <c r="E6" s="11" t="s">
        <v>3</v>
      </c>
    </row>
    <row r="7" spans="1:5" x14ac:dyDescent="0.25">
      <c r="A7" s="9" t="s">
        <v>4</v>
      </c>
      <c r="B7" s="6"/>
      <c r="C7" s="7"/>
      <c r="D7" s="8"/>
      <c r="E7" s="11" t="s">
        <v>5</v>
      </c>
    </row>
    <row r="8" spans="1:5" x14ac:dyDescent="0.25">
      <c r="A8" s="9" t="s">
        <v>6</v>
      </c>
      <c r="B8" s="6"/>
      <c r="C8" s="7"/>
      <c r="D8" s="8"/>
      <c r="E8" s="11" t="s">
        <v>7</v>
      </c>
    </row>
    <row r="9" spans="1:5" x14ac:dyDescent="0.25">
      <c r="A9" s="12" t="s">
        <v>8</v>
      </c>
      <c r="B9" s="6"/>
      <c r="C9" s="4"/>
      <c r="D9" s="8"/>
      <c r="E9" s="11" t="s">
        <v>9</v>
      </c>
    </row>
    <row r="10" spans="1:5" x14ac:dyDescent="0.25">
      <c r="A10" s="9" t="s">
        <v>40</v>
      </c>
      <c r="B10" s="10"/>
      <c r="C10" s="4"/>
      <c r="D10" s="8"/>
      <c r="E10" s="13" t="s">
        <v>10</v>
      </c>
    </row>
    <row r="11" spans="1:5" x14ac:dyDescent="0.25">
      <c r="A11" s="9" t="s">
        <v>11</v>
      </c>
      <c r="B11" s="10"/>
      <c r="C11" s="4"/>
      <c r="D11" s="8"/>
      <c r="E11" s="14" t="s">
        <v>12</v>
      </c>
    </row>
    <row r="12" spans="1:5" x14ac:dyDescent="0.25">
      <c r="A12" s="15" t="s">
        <v>13</v>
      </c>
      <c r="B12" s="16"/>
      <c r="C12" s="17"/>
      <c r="D12" s="18"/>
      <c r="E12" s="16"/>
    </row>
    <row r="13" spans="1:5" x14ac:dyDescent="0.25">
      <c r="A13" s="19" t="s">
        <v>14</v>
      </c>
      <c r="B13" s="20" t="s">
        <v>15</v>
      </c>
      <c r="C13" s="20" t="s">
        <v>16</v>
      </c>
      <c r="D13" s="21" t="s">
        <v>17</v>
      </c>
      <c r="E13" s="20" t="s">
        <v>18</v>
      </c>
    </row>
    <row r="14" spans="1:5" x14ac:dyDescent="0.25">
      <c r="A14" s="22"/>
      <c r="B14" s="23" t="s">
        <v>19</v>
      </c>
      <c r="C14" s="24"/>
      <c r="D14" s="24"/>
      <c r="E14" s="25">
        <v>1515.7600000000555</v>
      </c>
    </row>
    <row r="15" spans="1:5" x14ac:dyDescent="0.25">
      <c r="A15" s="96">
        <v>44896</v>
      </c>
      <c r="B15" s="97" t="s">
        <v>189</v>
      </c>
      <c r="C15" s="24">
        <v>0</v>
      </c>
      <c r="D15" s="24">
        <v>142.12</v>
      </c>
      <c r="E15" s="25">
        <f>E14+D15-C15</f>
        <v>1657.8800000000556</v>
      </c>
    </row>
    <row r="16" spans="1:5" x14ac:dyDescent="0.25">
      <c r="A16" s="58">
        <v>44896</v>
      </c>
      <c r="B16" s="59" t="s">
        <v>188</v>
      </c>
      <c r="C16" s="60">
        <v>25</v>
      </c>
      <c r="D16" s="60">
        <v>0</v>
      </c>
      <c r="E16" s="25">
        <f t="shared" ref="E16:E40" si="0">E15+D16-C16</f>
        <v>1632.8800000000556</v>
      </c>
    </row>
    <row r="17" spans="1:5" x14ac:dyDescent="0.25">
      <c r="A17" s="58">
        <v>44896</v>
      </c>
      <c r="B17" s="59" t="s">
        <v>190</v>
      </c>
      <c r="C17" s="60">
        <v>111.28</v>
      </c>
      <c r="D17" s="60">
        <v>0</v>
      </c>
      <c r="E17" s="25">
        <f t="shared" si="0"/>
        <v>1521.6000000000556</v>
      </c>
    </row>
    <row r="18" spans="1:5" x14ac:dyDescent="0.25">
      <c r="A18" s="58">
        <v>44900</v>
      </c>
      <c r="B18" s="59" t="s">
        <v>191</v>
      </c>
      <c r="C18" s="60">
        <v>151.84</v>
      </c>
      <c r="D18" s="60">
        <v>0</v>
      </c>
      <c r="E18" s="25">
        <f t="shared" si="0"/>
        <v>1369.7600000000557</v>
      </c>
    </row>
    <row r="19" spans="1:5" x14ac:dyDescent="0.25">
      <c r="A19" s="58">
        <v>44904</v>
      </c>
      <c r="B19" s="59" t="s">
        <v>192</v>
      </c>
      <c r="C19" s="60">
        <v>368</v>
      </c>
      <c r="D19" s="60">
        <v>0</v>
      </c>
      <c r="E19" s="25">
        <f t="shared" si="0"/>
        <v>1001.7600000000557</v>
      </c>
    </row>
    <row r="20" spans="1:5" x14ac:dyDescent="0.25">
      <c r="A20" s="96">
        <v>44901</v>
      </c>
      <c r="B20" s="23" t="s">
        <v>146</v>
      </c>
      <c r="C20" s="24">
        <v>0</v>
      </c>
      <c r="D20" s="24">
        <v>116389.92</v>
      </c>
      <c r="E20" s="25">
        <f t="shared" si="0"/>
        <v>117391.68000000005</v>
      </c>
    </row>
    <row r="21" spans="1:5" x14ac:dyDescent="0.25">
      <c r="A21" s="96">
        <v>44901</v>
      </c>
      <c r="B21" s="29" t="s">
        <v>193</v>
      </c>
      <c r="C21" s="30">
        <v>1790.14</v>
      </c>
      <c r="D21" s="30">
        <v>0</v>
      </c>
      <c r="E21" s="25">
        <f t="shared" si="0"/>
        <v>115601.54000000005</v>
      </c>
    </row>
    <row r="22" spans="1:5" x14ac:dyDescent="0.25">
      <c r="A22" s="96">
        <v>44901</v>
      </c>
      <c r="B22" s="29" t="s">
        <v>194</v>
      </c>
      <c r="C22" s="30">
        <v>1529.74</v>
      </c>
      <c r="D22" s="30">
        <v>0</v>
      </c>
      <c r="E22" s="25">
        <f t="shared" si="0"/>
        <v>114071.80000000005</v>
      </c>
    </row>
    <row r="23" spans="1:5" x14ac:dyDescent="0.25">
      <c r="A23" s="96">
        <v>44901</v>
      </c>
      <c r="B23" s="59" t="s">
        <v>195</v>
      </c>
      <c r="C23" s="60">
        <v>601.26</v>
      </c>
      <c r="D23" s="60">
        <v>0</v>
      </c>
      <c r="E23" s="25">
        <f t="shared" si="0"/>
        <v>113470.54000000005</v>
      </c>
    </row>
    <row r="24" spans="1:5" x14ac:dyDescent="0.25">
      <c r="A24" s="96">
        <v>44901</v>
      </c>
      <c r="B24" s="59" t="s">
        <v>196</v>
      </c>
      <c r="C24" s="60">
        <v>458</v>
      </c>
      <c r="D24" s="60">
        <v>0</v>
      </c>
      <c r="E24" s="25">
        <f t="shared" si="0"/>
        <v>113012.54000000005</v>
      </c>
    </row>
    <row r="25" spans="1:5" x14ac:dyDescent="0.25">
      <c r="A25" s="96">
        <v>44901</v>
      </c>
      <c r="B25" s="29" t="s">
        <v>47</v>
      </c>
      <c r="C25" s="30">
        <v>42836.92</v>
      </c>
      <c r="D25" s="30">
        <v>0</v>
      </c>
      <c r="E25" s="25">
        <f t="shared" si="0"/>
        <v>70175.620000000054</v>
      </c>
    </row>
    <row r="26" spans="1:5" x14ac:dyDescent="0.25">
      <c r="A26" s="96">
        <v>44901</v>
      </c>
      <c r="B26" s="29" t="s">
        <v>197</v>
      </c>
      <c r="C26" s="30">
        <v>12191.24</v>
      </c>
      <c r="D26" s="30">
        <v>0</v>
      </c>
      <c r="E26" s="25">
        <f t="shared" si="0"/>
        <v>57984.380000000056</v>
      </c>
    </row>
    <row r="27" spans="1:5" x14ac:dyDescent="0.25">
      <c r="A27" s="96">
        <v>44901</v>
      </c>
      <c r="B27" s="29" t="s">
        <v>198</v>
      </c>
      <c r="C27" s="30">
        <v>7898.05</v>
      </c>
      <c r="D27" s="30">
        <v>0</v>
      </c>
      <c r="E27" s="25">
        <f t="shared" si="0"/>
        <v>50086.330000000053</v>
      </c>
    </row>
    <row r="28" spans="1:5" x14ac:dyDescent="0.25">
      <c r="A28" s="98">
        <v>44907</v>
      </c>
      <c r="B28" s="59" t="s">
        <v>199</v>
      </c>
      <c r="C28" s="60">
        <v>5314.91</v>
      </c>
      <c r="D28" s="60">
        <v>0</v>
      </c>
      <c r="E28" s="25">
        <f t="shared" si="0"/>
        <v>44771.420000000056</v>
      </c>
    </row>
    <row r="29" spans="1:5" x14ac:dyDescent="0.25">
      <c r="A29" s="98">
        <v>44907</v>
      </c>
      <c r="B29" s="59" t="s">
        <v>200</v>
      </c>
      <c r="C29" s="60">
        <v>203.9</v>
      </c>
      <c r="D29" s="60">
        <v>0</v>
      </c>
      <c r="E29" s="25">
        <f t="shared" si="0"/>
        <v>44567.520000000055</v>
      </c>
    </row>
    <row r="30" spans="1:5" x14ac:dyDescent="0.25">
      <c r="A30" s="98">
        <v>44907</v>
      </c>
      <c r="B30" s="59" t="s">
        <v>201</v>
      </c>
      <c r="C30" s="60">
        <v>1175.2</v>
      </c>
      <c r="D30" s="60">
        <v>0</v>
      </c>
      <c r="E30" s="25">
        <f t="shared" si="0"/>
        <v>43392.320000000058</v>
      </c>
    </row>
    <row r="31" spans="1:5" x14ac:dyDescent="0.25">
      <c r="A31" s="98">
        <v>44907</v>
      </c>
      <c r="B31" s="59" t="s">
        <v>202</v>
      </c>
      <c r="C31" s="60">
        <v>1292.01</v>
      </c>
      <c r="D31" s="60">
        <v>0</v>
      </c>
      <c r="E31" s="25">
        <f t="shared" si="0"/>
        <v>42100.310000000056</v>
      </c>
    </row>
    <row r="32" spans="1:5" x14ac:dyDescent="0.25">
      <c r="A32" s="98">
        <v>44907</v>
      </c>
      <c r="B32" s="59" t="s">
        <v>203</v>
      </c>
      <c r="C32" s="60">
        <v>177</v>
      </c>
      <c r="D32" s="60">
        <v>0</v>
      </c>
      <c r="E32" s="25">
        <f t="shared" si="0"/>
        <v>41923.310000000056</v>
      </c>
    </row>
    <row r="33" spans="1:5" x14ac:dyDescent="0.25">
      <c r="A33" s="98">
        <v>44907</v>
      </c>
      <c r="B33" s="59" t="s">
        <v>204</v>
      </c>
      <c r="C33" s="60">
        <v>123.1</v>
      </c>
      <c r="D33" s="60">
        <v>0</v>
      </c>
      <c r="E33" s="25">
        <f t="shared" si="0"/>
        <v>41800.210000000057</v>
      </c>
    </row>
    <row r="34" spans="1:5" x14ac:dyDescent="0.25">
      <c r="A34" s="98">
        <v>44907</v>
      </c>
      <c r="B34" s="59" t="s">
        <v>207</v>
      </c>
      <c r="C34" s="60">
        <v>412</v>
      </c>
      <c r="D34" s="60">
        <v>0</v>
      </c>
      <c r="E34" s="25">
        <f t="shared" si="0"/>
        <v>41388.210000000057</v>
      </c>
    </row>
    <row r="35" spans="1:5" x14ac:dyDescent="0.25">
      <c r="A35" s="94">
        <v>44907</v>
      </c>
      <c r="B35" s="29" t="s">
        <v>48</v>
      </c>
      <c r="C35" s="30">
        <v>0</v>
      </c>
      <c r="D35" s="30">
        <v>99.16</v>
      </c>
      <c r="E35" s="25">
        <f t="shared" si="0"/>
        <v>41487.370000000061</v>
      </c>
    </row>
    <row r="36" spans="1:5" x14ac:dyDescent="0.25">
      <c r="A36" s="98">
        <v>44907</v>
      </c>
      <c r="B36" s="59" t="s">
        <v>205</v>
      </c>
      <c r="C36" s="60">
        <v>41394.71</v>
      </c>
      <c r="D36" s="60">
        <v>0</v>
      </c>
      <c r="E36" s="25">
        <f t="shared" si="0"/>
        <v>92.6600000000617</v>
      </c>
    </row>
    <row r="37" spans="1:5" x14ac:dyDescent="0.25">
      <c r="A37" s="98">
        <v>44907</v>
      </c>
      <c r="B37" s="59" t="s">
        <v>205</v>
      </c>
      <c r="C37" s="60">
        <v>9.9</v>
      </c>
      <c r="D37" s="60">
        <v>0</v>
      </c>
      <c r="E37" s="25">
        <f t="shared" si="0"/>
        <v>82.760000000061694</v>
      </c>
    </row>
    <row r="38" spans="1:5" x14ac:dyDescent="0.25">
      <c r="A38" s="98">
        <v>44907</v>
      </c>
      <c r="B38" s="59" t="s">
        <v>205</v>
      </c>
      <c r="C38" s="60">
        <v>0.01</v>
      </c>
      <c r="D38" s="60">
        <v>0</v>
      </c>
      <c r="E38" s="25">
        <f t="shared" si="0"/>
        <v>82.750000000061689</v>
      </c>
    </row>
    <row r="39" spans="1:5" x14ac:dyDescent="0.25">
      <c r="A39" s="98">
        <v>44907</v>
      </c>
      <c r="B39" s="59" t="s">
        <v>210</v>
      </c>
      <c r="C39" s="60">
        <v>82.75</v>
      </c>
      <c r="D39" s="60">
        <v>0</v>
      </c>
      <c r="E39" s="25">
        <f t="shared" si="0"/>
        <v>6.1689320318691898E-11</v>
      </c>
    </row>
    <row r="40" spans="1:5" x14ac:dyDescent="0.25">
      <c r="A40" s="94"/>
      <c r="B40" s="29" t="s">
        <v>20</v>
      </c>
      <c r="C40" s="30"/>
      <c r="D40" s="30"/>
      <c r="E40" s="25">
        <f t="shared" si="0"/>
        <v>6.1689320318691898E-11</v>
      </c>
    </row>
    <row r="41" spans="1:5" ht="15.75" thickBot="1" x14ac:dyDescent="0.3">
      <c r="A41" s="31"/>
      <c r="B41" s="95"/>
      <c r="C41" s="32"/>
      <c r="D41" s="32"/>
      <c r="E41" s="33"/>
    </row>
    <row r="42" spans="1:5" ht="15.75" thickBot="1" x14ac:dyDescent="0.3">
      <c r="B42" s="34" t="s">
        <v>21</v>
      </c>
      <c r="C42" s="35">
        <v>44866</v>
      </c>
      <c r="D42" s="36"/>
      <c r="E42" s="37"/>
    </row>
    <row r="43" spans="1:5" x14ac:dyDescent="0.25">
      <c r="B43" s="38" t="s">
        <v>22</v>
      </c>
      <c r="C43" s="39">
        <v>2852.4</v>
      </c>
      <c r="D43" s="32"/>
      <c r="E43" s="37"/>
    </row>
    <row r="44" spans="1:5" x14ac:dyDescent="0.25">
      <c r="B44" s="40" t="s">
        <v>23</v>
      </c>
      <c r="C44" s="41">
        <v>2483.38</v>
      </c>
      <c r="D44" s="32"/>
      <c r="E44" s="37"/>
    </row>
    <row r="45" spans="1:5" x14ac:dyDescent="0.25">
      <c r="B45" s="40" t="s">
        <v>24</v>
      </c>
      <c r="C45" s="41">
        <v>2165.0100000000002</v>
      </c>
      <c r="D45" s="32"/>
      <c r="E45" s="37"/>
    </row>
    <row r="46" spans="1:5" x14ac:dyDescent="0.25">
      <c r="B46" s="40" t="s">
        <v>25</v>
      </c>
      <c r="C46" s="41">
        <v>3254.77</v>
      </c>
      <c r="D46" s="32"/>
      <c r="E46" s="37"/>
    </row>
    <row r="47" spans="1:5" x14ac:dyDescent="0.25">
      <c r="B47" s="40" t="s">
        <v>42</v>
      </c>
      <c r="C47" s="41">
        <v>2483.61</v>
      </c>
      <c r="D47" s="32"/>
      <c r="E47" s="37"/>
    </row>
    <row r="48" spans="1:5" x14ac:dyDescent="0.25">
      <c r="B48" s="40" t="s">
        <v>26</v>
      </c>
      <c r="C48" s="41">
        <v>3645.11</v>
      </c>
      <c r="D48" s="32"/>
      <c r="E48" s="37"/>
    </row>
    <row r="49" spans="2:5" x14ac:dyDescent="0.25">
      <c r="B49" s="40" t="s">
        <v>43</v>
      </c>
      <c r="C49" s="41">
        <v>2121.04</v>
      </c>
      <c r="D49" s="32"/>
      <c r="E49" s="37"/>
    </row>
    <row r="50" spans="2:5" x14ac:dyDescent="0.25">
      <c r="B50" s="40" t="s">
        <v>27</v>
      </c>
      <c r="C50" s="41">
        <v>2716.34</v>
      </c>
      <c r="D50" s="32"/>
      <c r="E50" s="37"/>
    </row>
    <row r="51" spans="2:5" x14ac:dyDescent="0.25">
      <c r="B51" s="40" t="s">
        <v>28</v>
      </c>
      <c r="C51" s="41">
        <v>2888.48</v>
      </c>
      <c r="D51" s="32"/>
      <c r="E51" s="37"/>
    </row>
    <row r="52" spans="2:5" x14ac:dyDescent="0.25">
      <c r="B52" s="40" t="s">
        <v>46</v>
      </c>
      <c r="C52" s="41">
        <v>1908.44</v>
      </c>
      <c r="D52" s="32"/>
      <c r="E52" s="37"/>
    </row>
    <row r="53" spans="2:5" x14ac:dyDescent="0.25">
      <c r="B53" s="40" t="s">
        <v>29</v>
      </c>
      <c r="C53" s="41">
        <v>3145.88</v>
      </c>
      <c r="D53" s="32"/>
      <c r="E53" s="37"/>
    </row>
    <row r="54" spans="2:5" x14ac:dyDescent="0.25">
      <c r="B54" s="40" t="s">
        <v>30</v>
      </c>
      <c r="C54" s="41">
        <v>2568.38</v>
      </c>
      <c r="D54" s="32"/>
      <c r="E54" s="37"/>
    </row>
    <row r="55" spans="2:5" x14ac:dyDescent="0.25">
      <c r="B55" s="40" t="s">
        <v>44</v>
      </c>
      <c r="C55" s="41">
        <v>1872.68</v>
      </c>
      <c r="D55" s="32"/>
      <c r="E55" s="37"/>
    </row>
    <row r="56" spans="2:5" x14ac:dyDescent="0.25">
      <c r="B56" s="40" t="s">
        <v>31</v>
      </c>
      <c r="C56" s="41">
        <v>2859.7</v>
      </c>
      <c r="D56" s="32"/>
      <c r="E56" s="37"/>
    </row>
    <row r="57" spans="2:5" x14ac:dyDescent="0.25">
      <c r="B57" s="40" t="s">
        <v>45</v>
      </c>
      <c r="C57" s="41">
        <v>2885.87</v>
      </c>
      <c r="D57" s="32"/>
      <c r="E57" s="37"/>
    </row>
    <row r="58" spans="2:5" ht="15.75" thickBot="1" x14ac:dyDescent="0.3">
      <c r="B58" s="40" t="s">
        <v>32</v>
      </c>
      <c r="C58" s="41">
        <v>2985.83</v>
      </c>
      <c r="D58" s="32"/>
      <c r="E58" s="37"/>
    </row>
    <row r="59" spans="2:5" ht="15.75" thickBot="1" x14ac:dyDescent="0.3">
      <c r="B59" s="42" t="s">
        <v>33</v>
      </c>
      <c r="C59" s="43">
        <f>SUM(C43:C58)</f>
        <v>42836.920000000006</v>
      </c>
      <c r="D59" s="44"/>
      <c r="E59" s="37"/>
    </row>
    <row r="60" spans="2:5" ht="15.75" thickBot="1" x14ac:dyDescent="0.3">
      <c r="B60" s="54"/>
      <c r="C60" s="55"/>
      <c r="D60" s="44"/>
      <c r="E60" s="37"/>
    </row>
    <row r="61" spans="2:5" ht="15.75" thickBot="1" x14ac:dyDescent="0.3">
      <c r="B61" s="34" t="s">
        <v>208</v>
      </c>
      <c r="C61" s="35">
        <v>44896</v>
      </c>
      <c r="D61" s="44"/>
      <c r="E61" s="37"/>
    </row>
    <row r="62" spans="2:5" x14ac:dyDescent="0.25">
      <c r="B62" s="38" t="s">
        <v>169</v>
      </c>
      <c r="C62" s="39">
        <v>722.08</v>
      </c>
      <c r="D62" s="44"/>
      <c r="E62" s="37"/>
    </row>
    <row r="63" spans="2:5" x14ac:dyDescent="0.25">
      <c r="B63" s="40" t="s">
        <v>149</v>
      </c>
      <c r="C63" s="41">
        <v>1003</v>
      </c>
      <c r="D63" s="44"/>
      <c r="E63" s="37"/>
    </row>
    <row r="64" spans="2:5" x14ac:dyDescent="0.25">
      <c r="B64" s="40" t="s">
        <v>150</v>
      </c>
      <c r="C64" s="41">
        <v>477.01</v>
      </c>
      <c r="D64" s="44"/>
      <c r="E64" s="37"/>
    </row>
    <row r="65" spans="2:5" x14ac:dyDescent="0.25">
      <c r="B65" s="40" t="s">
        <v>151</v>
      </c>
      <c r="C65" s="41">
        <v>1060.8499999999999</v>
      </c>
      <c r="D65" s="44"/>
      <c r="E65" s="37"/>
    </row>
    <row r="66" spans="2:5" x14ac:dyDescent="0.25">
      <c r="B66" s="40" t="s">
        <v>152</v>
      </c>
      <c r="C66" s="41">
        <v>668.67</v>
      </c>
      <c r="D66" s="44"/>
      <c r="E66" s="37"/>
    </row>
    <row r="67" spans="2:5" x14ac:dyDescent="0.25">
      <c r="B67" s="40" t="s">
        <v>153</v>
      </c>
      <c r="C67" s="41">
        <v>2215.02</v>
      </c>
      <c r="D67" s="44"/>
      <c r="E67" s="37"/>
    </row>
    <row r="68" spans="2:5" x14ac:dyDescent="0.25">
      <c r="B68" s="40" t="s">
        <v>154</v>
      </c>
      <c r="C68" s="41">
        <v>477.01</v>
      </c>
      <c r="D68" s="44"/>
      <c r="E68" s="37"/>
    </row>
    <row r="69" spans="2:5" x14ac:dyDescent="0.25">
      <c r="B69" s="40" t="s">
        <v>155</v>
      </c>
      <c r="C69" s="41">
        <v>3056.46</v>
      </c>
      <c r="D69" s="44"/>
      <c r="E69" s="37"/>
    </row>
    <row r="70" spans="2:5" x14ac:dyDescent="0.25">
      <c r="B70" s="40" t="s">
        <v>156</v>
      </c>
      <c r="C70" s="41">
        <v>366.67</v>
      </c>
      <c r="D70" s="44"/>
      <c r="E70" s="37"/>
    </row>
    <row r="71" spans="2:5" x14ac:dyDescent="0.25">
      <c r="B71" s="40" t="s">
        <v>157</v>
      </c>
      <c r="C71" s="41">
        <v>4092.24</v>
      </c>
      <c r="D71" s="44"/>
      <c r="E71" s="37"/>
    </row>
    <row r="72" spans="2:5" x14ac:dyDescent="0.25">
      <c r="B72" s="40" t="s">
        <v>158</v>
      </c>
      <c r="C72" s="41">
        <v>2694.38</v>
      </c>
      <c r="D72" s="44"/>
      <c r="E72" s="37"/>
    </row>
    <row r="73" spans="2:5" x14ac:dyDescent="0.25">
      <c r="B73" s="40" t="s">
        <v>159</v>
      </c>
      <c r="C73" s="41">
        <v>2073.33</v>
      </c>
      <c r="D73" s="44"/>
      <c r="E73" s="37"/>
    </row>
    <row r="74" spans="2:5" x14ac:dyDescent="0.25">
      <c r="B74" s="40" t="s">
        <v>170</v>
      </c>
      <c r="C74" s="41">
        <v>138.66999999999999</v>
      </c>
      <c r="D74" s="44"/>
      <c r="E74" s="37"/>
    </row>
    <row r="75" spans="2:5" x14ac:dyDescent="0.25">
      <c r="B75" s="40" t="s">
        <v>171</v>
      </c>
      <c r="C75" s="41">
        <v>2970.44</v>
      </c>
      <c r="D75" s="44"/>
      <c r="E75" s="37"/>
    </row>
    <row r="76" spans="2:5" x14ac:dyDescent="0.25">
      <c r="B76" s="40" t="s">
        <v>160</v>
      </c>
      <c r="C76" s="41">
        <v>1307.3499999999999</v>
      </c>
      <c r="D76" s="44"/>
      <c r="E76" s="37"/>
    </row>
    <row r="77" spans="2:5" x14ac:dyDescent="0.25">
      <c r="B77" s="40" t="s">
        <v>172</v>
      </c>
      <c r="C77" s="41">
        <v>5034.72</v>
      </c>
      <c r="D77" s="44"/>
      <c r="E77" s="37"/>
    </row>
    <row r="78" spans="2:5" x14ac:dyDescent="0.25">
      <c r="B78" s="40" t="s">
        <v>161</v>
      </c>
      <c r="C78" s="41">
        <v>1303.1400000000001</v>
      </c>
      <c r="D78" s="44"/>
      <c r="E78" s="37"/>
    </row>
    <row r="79" spans="2:5" x14ac:dyDescent="0.25">
      <c r="B79" s="40" t="s">
        <v>162</v>
      </c>
      <c r="C79" s="41">
        <v>2288.16</v>
      </c>
      <c r="D79" s="44"/>
      <c r="E79" s="37"/>
    </row>
    <row r="80" spans="2:5" x14ac:dyDescent="0.25">
      <c r="B80" s="40" t="s">
        <v>22</v>
      </c>
      <c r="C80" s="41">
        <v>2049.39</v>
      </c>
      <c r="D80" s="44"/>
      <c r="E80" s="37"/>
    </row>
    <row r="81" spans="1:5" x14ac:dyDescent="0.25">
      <c r="B81" s="40" t="s">
        <v>23</v>
      </c>
      <c r="C81" s="41">
        <v>1655.33</v>
      </c>
      <c r="D81" s="44"/>
      <c r="E81" s="37"/>
    </row>
    <row r="82" spans="1:5" x14ac:dyDescent="0.25">
      <c r="B82" s="40" t="s">
        <v>24</v>
      </c>
      <c r="C82" s="41">
        <v>1479.09</v>
      </c>
      <c r="D82" s="44"/>
      <c r="E82" s="37"/>
    </row>
    <row r="83" spans="1:5" x14ac:dyDescent="0.25">
      <c r="B83" s="40" t="s">
        <v>25</v>
      </c>
      <c r="C83" s="41">
        <v>2767.26</v>
      </c>
      <c r="D83" s="44"/>
      <c r="E83" s="37"/>
    </row>
    <row r="84" spans="1:5" ht="15.75" thickBot="1" x14ac:dyDescent="0.3">
      <c r="B84" s="40" t="s">
        <v>42</v>
      </c>
      <c r="C84" s="41">
        <v>1587.1</v>
      </c>
      <c r="D84" s="44"/>
      <c r="E84" s="37"/>
    </row>
    <row r="85" spans="1:5" ht="15.75" thickBot="1" x14ac:dyDescent="0.3">
      <c r="B85" s="42" t="s">
        <v>33</v>
      </c>
      <c r="C85" s="43">
        <f>SUM(C62:C84)</f>
        <v>41487.369999999995</v>
      </c>
      <c r="D85" s="44"/>
      <c r="E85" s="37"/>
    </row>
    <row r="86" spans="1:5" x14ac:dyDescent="0.25">
      <c r="B86" s="54"/>
      <c r="C86" s="55"/>
      <c r="D86" s="44"/>
      <c r="E86" s="37"/>
    </row>
    <row r="87" spans="1:5" x14ac:dyDescent="0.25">
      <c r="B87" s="54"/>
      <c r="C87" s="55"/>
      <c r="D87" s="44"/>
      <c r="E87" s="37"/>
    </row>
    <row r="88" spans="1:5" x14ac:dyDescent="0.25">
      <c r="A88" s="45" t="s">
        <v>142</v>
      </c>
      <c r="B88" s="46"/>
      <c r="C88" s="46"/>
      <c r="E88" s="33"/>
    </row>
    <row r="89" spans="1:5" x14ac:dyDescent="0.25">
      <c r="A89" s="45"/>
      <c r="B89" s="46"/>
      <c r="C89" s="46"/>
      <c r="E89" s="33"/>
    </row>
    <row r="90" spans="1:5" x14ac:dyDescent="0.25">
      <c r="A90" s="45"/>
      <c r="B90" s="46"/>
      <c r="C90" s="46"/>
      <c r="E90" s="33"/>
    </row>
    <row r="91" spans="1:5" x14ac:dyDescent="0.25">
      <c r="A91" s="45"/>
      <c r="B91" s="46"/>
      <c r="C91" s="46"/>
      <c r="E91" s="33"/>
    </row>
    <row r="92" spans="1:5" x14ac:dyDescent="0.25">
      <c r="A92" s="45"/>
      <c r="B92" s="46"/>
      <c r="C92" s="46"/>
      <c r="E92" s="33"/>
    </row>
    <row r="93" spans="1:5" x14ac:dyDescent="0.25">
      <c r="A93" s="45"/>
      <c r="B93" s="48" t="s">
        <v>34</v>
      </c>
      <c r="C93" s="49" t="s">
        <v>35</v>
      </c>
      <c r="E93" s="33"/>
    </row>
    <row r="94" spans="1:5" x14ac:dyDescent="0.25">
      <c r="A94" s="45"/>
      <c r="B94" s="50" t="s">
        <v>36</v>
      </c>
      <c r="C94" s="51" t="s">
        <v>37</v>
      </c>
      <c r="E94" s="33"/>
    </row>
    <row r="95" spans="1:5" x14ac:dyDescent="0.25">
      <c r="A95" s="52"/>
      <c r="B95" s="50" t="s">
        <v>38</v>
      </c>
      <c r="C95" s="51" t="s">
        <v>39</v>
      </c>
      <c r="E95" s="33"/>
    </row>
  </sheetData>
  <pageMargins left="0.511811024" right="0.511811024" top="0.78740157499999996" bottom="0.78740157499999996" header="0.31496062000000002" footer="0.31496062000000002"/>
  <pageSetup paperSize="9" scale="8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8"/>
  <sheetViews>
    <sheetView tabSelected="1" topLeftCell="A40" workbookViewId="0">
      <selection activeCell="C54" sqref="C54"/>
    </sheetView>
  </sheetViews>
  <sheetFormatPr defaultRowHeight="15" x14ac:dyDescent="0.25"/>
  <cols>
    <col min="1" max="1" width="10.7109375" style="47" bestFit="1" customWidth="1"/>
    <col min="2" max="2" width="11.85546875" style="56" bestFit="1" customWidth="1"/>
    <col min="3" max="3" width="50.7109375" style="47" bestFit="1" customWidth="1"/>
    <col min="4" max="4" width="51.28515625" style="47" bestFit="1" customWidth="1"/>
    <col min="5" max="6" width="11.28515625" style="53" bestFit="1" customWidth="1"/>
    <col min="7" max="16384" width="9.140625" style="47"/>
  </cols>
  <sheetData>
    <row r="1" spans="1:9" x14ac:dyDescent="0.25">
      <c r="A1"/>
      <c r="B1" s="73"/>
      <c r="C1" s="169" t="s">
        <v>126</v>
      </c>
      <c r="D1" s="169"/>
      <c r="E1" s="26"/>
      <c r="F1" s="26"/>
    </row>
    <row r="2" spans="1:9" x14ac:dyDescent="0.25">
      <c r="A2"/>
      <c r="B2" s="73"/>
      <c r="C2" s="170" t="s">
        <v>141</v>
      </c>
      <c r="D2" s="170"/>
      <c r="E2" s="26"/>
      <c r="F2" s="26"/>
    </row>
    <row r="3" spans="1:9" x14ac:dyDescent="0.25">
      <c r="A3"/>
      <c r="B3" s="73"/>
      <c r="C3" s="171" t="s">
        <v>127</v>
      </c>
      <c r="D3" s="171"/>
      <c r="E3" s="26"/>
      <c r="F3" s="26"/>
    </row>
    <row r="4" spans="1:9" ht="25.5" x14ac:dyDescent="0.25">
      <c r="A4" s="74" t="s">
        <v>128</v>
      </c>
      <c r="B4" s="75" t="s">
        <v>129</v>
      </c>
      <c r="C4" s="76" t="s">
        <v>130</v>
      </c>
      <c r="D4" s="77" t="s">
        <v>131</v>
      </c>
      <c r="E4" s="78" t="s">
        <v>132</v>
      </c>
      <c r="F4" s="78" t="s">
        <v>133</v>
      </c>
    </row>
    <row r="5" spans="1:9" x14ac:dyDescent="0.25">
      <c r="A5" s="58">
        <v>44896</v>
      </c>
      <c r="B5" s="79">
        <v>4292</v>
      </c>
      <c r="C5" s="59" t="s">
        <v>164</v>
      </c>
      <c r="D5" s="59" t="s">
        <v>185</v>
      </c>
      <c r="E5" s="60">
        <v>25</v>
      </c>
      <c r="F5" s="60">
        <v>25</v>
      </c>
    </row>
    <row r="6" spans="1:9" x14ac:dyDescent="0.25">
      <c r="A6" s="58">
        <v>44896</v>
      </c>
      <c r="B6" s="79">
        <v>95604</v>
      </c>
      <c r="C6" s="59" t="s">
        <v>165</v>
      </c>
      <c r="D6" s="27" t="s">
        <v>183</v>
      </c>
      <c r="E6" s="60">
        <v>111.28</v>
      </c>
      <c r="F6" s="60">
        <v>111.28</v>
      </c>
    </row>
    <row r="7" spans="1:9" x14ac:dyDescent="0.25">
      <c r="A7" s="58">
        <v>44896</v>
      </c>
      <c r="B7" s="79">
        <v>287</v>
      </c>
      <c r="C7" s="59" t="s">
        <v>166</v>
      </c>
      <c r="D7" s="27" t="s">
        <v>183</v>
      </c>
      <c r="E7" s="60">
        <v>151.84</v>
      </c>
      <c r="F7" s="60">
        <v>151.84</v>
      </c>
    </row>
    <row r="8" spans="1:9" x14ac:dyDescent="0.25">
      <c r="A8" s="58">
        <v>44896</v>
      </c>
      <c r="B8" s="79">
        <v>8092</v>
      </c>
      <c r="C8" s="59" t="s">
        <v>41</v>
      </c>
      <c r="D8" s="59" t="s">
        <v>140</v>
      </c>
      <c r="E8" s="60">
        <v>5314.91</v>
      </c>
      <c r="F8" s="60">
        <v>5314.91</v>
      </c>
      <c r="I8" s="53"/>
    </row>
    <row r="9" spans="1:9" x14ac:dyDescent="0.25">
      <c r="A9" s="58">
        <v>44900</v>
      </c>
      <c r="B9" s="79">
        <v>11614</v>
      </c>
      <c r="C9" s="59" t="s">
        <v>168</v>
      </c>
      <c r="D9" s="59" t="s">
        <v>184</v>
      </c>
      <c r="E9" s="60">
        <v>1175.2</v>
      </c>
      <c r="F9" s="60">
        <v>1175.2</v>
      </c>
    </row>
    <row r="10" spans="1:9" x14ac:dyDescent="0.25">
      <c r="A10" s="58">
        <v>44901</v>
      </c>
      <c r="B10" s="79">
        <v>1223721</v>
      </c>
      <c r="C10" s="59" t="s">
        <v>163</v>
      </c>
      <c r="D10" s="59" t="s">
        <v>140</v>
      </c>
      <c r="E10" s="60">
        <v>203.9</v>
      </c>
      <c r="F10" s="60">
        <v>203.9</v>
      </c>
    </row>
    <row r="11" spans="1:9" x14ac:dyDescent="0.25">
      <c r="A11" s="58">
        <v>44901</v>
      </c>
      <c r="B11" s="79">
        <v>96294</v>
      </c>
      <c r="C11" s="59" t="s">
        <v>165</v>
      </c>
      <c r="D11" s="27" t="s">
        <v>183</v>
      </c>
      <c r="E11" s="60">
        <v>601.26</v>
      </c>
      <c r="F11" s="60">
        <v>601.26</v>
      </c>
    </row>
    <row r="12" spans="1:9" x14ac:dyDescent="0.25">
      <c r="A12" s="58">
        <v>44902</v>
      </c>
      <c r="B12" s="79">
        <v>10358</v>
      </c>
      <c r="C12" s="59" t="s">
        <v>147</v>
      </c>
      <c r="D12" s="59" t="s">
        <v>209</v>
      </c>
      <c r="E12" s="60">
        <v>123.1</v>
      </c>
      <c r="F12" s="60">
        <v>123.1</v>
      </c>
    </row>
    <row r="13" spans="1:9" x14ac:dyDescent="0.25">
      <c r="A13" s="58">
        <v>44903</v>
      </c>
      <c r="B13" s="79">
        <v>21137</v>
      </c>
      <c r="C13" s="59" t="s">
        <v>167</v>
      </c>
      <c r="D13" s="59" t="s">
        <v>186</v>
      </c>
      <c r="E13" s="60">
        <v>1292.01</v>
      </c>
      <c r="F13" s="60">
        <v>1292.01</v>
      </c>
    </row>
    <row r="14" spans="1:9" x14ac:dyDescent="0.25">
      <c r="A14" s="58">
        <v>44904</v>
      </c>
      <c r="B14" s="79">
        <v>14208</v>
      </c>
      <c r="C14" s="59" t="s">
        <v>148</v>
      </c>
      <c r="D14" s="59" t="s">
        <v>187</v>
      </c>
      <c r="E14" s="60">
        <v>177</v>
      </c>
      <c r="F14" s="60">
        <v>177</v>
      </c>
    </row>
    <row r="15" spans="1:9" x14ac:dyDescent="0.25">
      <c r="A15" s="58">
        <v>44907</v>
      </c>
      <c r="B15" s="79">
        <v>4164</v>
      </c>
      <c r="C15" s="59" t="s">
        <v>206</v>
      </c>
      <c r="D15" s="59" t="s">
        <v>187</v>
      </c>
      <c r="E15" s="60">
        <v>493.67</v>
      </c>
      <c r="F15" s="60">
        <v>412</v>
      </c>
    </row>
    <row r="16" spans="1:9" x14ac:dyDescent="0.25">
      <c r="A16" s="58">
        <v>44926</v>
      </c>
      <c r="B16" s="79"/>
      <c r="C16" s="59" t="s">
        <v>169</v>
      </c>
      <c r="D16" s="59" t="s">
        <v>173</v>
      </c>
      <c r="E16" s="60">
        <v>722.08</v>
      </c>
      <c r="F16" s="60">
        <v>722.08</v>
      </c>
    </row>
    <row r="17" spans="1:6" x14ac:dyDescent="0.25">
      <c r="A17" s="58">
        <v>44926</v>
      </c>
      <c r="B17" s="79"/>
      <c r="C17" s="59" t="s">
        <v>149</v>
      </c>
      <c r="D17" s="59" t="s">
        <v>174</v>
      </c>
      <c r="E17" s="60">
        <v>1003</v>
      </c>
      <c r="F17" s="60">
        <v>1003</v>
      </c>
    </row>
    <row r="18" spans="1:6" x14ac:dyDescent="0.25">
      <c r="A18" s="58">
        <v>44926</v>
      </c>
      <c r="B18" s="79"/>
      <c r="C18" s="59" t="s">
        <v>150</v>
      </c>
      <c r="D18" s="59" t="s">
        <v>175</v>
      </c>
      <c r="E18" s="60">
        <v>477.01</v>
      </c>
      <c r="F18" s="60">
        <v>477.01</v>
      </c>
    </row>
    <row r="19" spans="1:6" x14ac:dyDescent="0.25">
      <c r="A19" s="58">
        <v>44926</v>
      </c>
      <c r="B19" s="79"/>
      <c r="C19" s="59" t="s">
        <v>151</v>
      </c>
      <c r="D19" s="59" t="s">
        <v>175</v>
      </c>
      <c r="E19" s="60">
        <v>1060.8499999999999</v>
      </c>
      <c r="F19" s="60">
        <v>1060.8499999999999</v>
      </c>
    </row>
    <row r="20" spans="1:6" x14ac:dyDescent="0.25">
      <c r="A20" s="58">
        <v>44926</v>
      </c>
      <c r="B20" s="79"/>
      <c r="C20" s="59" t="s">
        <v>152</v>
      </c>
      <c r="D20" s="59" t="s">
        <v>176</v>
      </c>
      <c r="E20" s="60">
        <v>668.67</v>
      </c>
      <c r="F20" s="60">
        <v>668.67</v>
      </c>
    </row>
    <row r="21" spans="1:6" x14ac:dyDescent="0.25">
      <c r="A21" s="58">
        <v>44926</v>
      </c>
      <c r="B21" s="79"/>
      <c r="C21" s="59" t="s">
        <v>153</v>
      </c>
      <c r="D21" s="59" t="s">
        <v>177</v>
      </c>
      <c r="E21" s="60">
        <v>2215.02</v>
      </c>
      <c r="F21" s="60">
        <v>2215.02</v>
      </c>
    </row>
    <row r="22" spans="1:6" x14ac:dyDescent="0.25">
      <c r="A22" s="58">
        <v>44926</v>
      </c>
      <c r="B22" s="79"/>
      <c r="C22" s="59" t="s">
        <v>154</v>
      </c>
      <c r="D22" s="59" t="s">
        <v>175</v>
      </c>
      <c r="E22" s="60">
        <v>477.01</v>
      </c>
      <c r="F22" s="60">
        <v>477.01</v>
      </c>
    </row>
    <row r="23" spans="1:6" x14ac:dyDescent="0.25">
      <c r="A23" s="58">
        <v>44926</v>
      </c>
      <c r="B23" s="79"/>
      <c r="C23" s="59" t="s">
        <v>155</v>
      </c>
      <c r="D23" s="59" t="s">
        <v>178</v>
      </c>
      <c r="E23" s="60">
        <v>3056.46</v>
      </c>
      <c r="F23" s="60">
        <v>3056.46</v>
      </c>
    </row>
    <row r="24" spans="1:6" x14ac:dyDescent="0.25">
      <c r="A24" s="58">
        <v>44926</v>
      </c>
      <c r="B24" s="79"/>
      <c r="C24" s="59" t="s">
        <v>156</v>
      </c>
      <c r="D24" s="59" t="s">
        <v>179</v>
      </c>
      <c r="E24" s="60">
        <v>366.67</v>
      </c>
      <c r="F24" s="60">
        <v>366.67</v>
      </c>
    </row>
    <row r="25" spans="1:6" x14ac:dyDescent="0.25">
      <c r="A25" s="58">
        <v>44926</v>
      </c>
      <c r="B25" s="79"/>
      <c r="C25" s="59" t="s">
        <v>157</v>
      </c>
      <c r="D25" s="59" t="s">
        <v>180</v>
      </c>
      <c r="E25" s="60">
        <v>4092.24</v>
      </c>
      <c r="F25" s="60">
        <v>4092.24</v>
      </c>
    </row>
    <row r="26" spans="1:6" x14ac:dyDescent="0.25">
      <c r="A26" s="58">
        <v>44926</v>
      </c>
      <c r="B26" s="79"/>
      <c r="C26" s="59" t="s">
        <v>158</v>
      </c>
      <c r="D26" s="59" t="s">
        <v>178</v>
      </c>
      <c r="E26" s="60">
        <v>2694.38</v>
      </c>
      <c r="F26" s="60">
        <v>2694.38</v>
      </c>
    </row>
    <row r="27" spans="1:6" x14ac:dyDescent="0.25">
      <c r="A27" s="58">
        <v>44926</v>
      </c>
      <c r="B27" s="79"/>
      <c r="C27" s="59" t="s">
        <v>159</v>
      </c>
      <c r="D27" s="59" t="s">
        <v>175</v>
      </c>
      <c r="E27" s="60">
        <v>2073.33</v>
      </c>
      <c r="F27" s="60">
        <v>2073.33</v>
      </c>
    </row>
    <row r="28" spans="1:6" x14ac:dyDescent="0.25">
      <c r="A28" s="58">
        <v>44926</v>
      </c>
      <c r="B28" s="79"/>
      <c r="C28" s="59" t="s">
        <v>170</v>
      </c>
      <c r="D28" s="59" t="s">
        <v>175</v>
      </c>
      <c r="E28" s="60">
        <v>138.66999999999999</v>
      </c>
      <c r="F28" s="60">
        <v>138.66999999999999</v>
      </c>
    </row>
    <row r="29" spans="1:6" x14ac:dyDescent="0.25">
      <c r="A29" s="58">
        <v>44926</v>
      </c>
      <c r="B29" s="79"/>
      <c r="C29" s="59" t="s">
        <v>171</v>
      </c>
      <c r="D29" s="59" t="s">
        <v>178</v>
      </c>
      <c r="E29" s="60">
        <v>2970.44</v>
      </c>
      <c r="F29" s="60">
        <v>2970.44</v>
      </c>
    </row>
    <row r="30" spans="1:6" x14ac:dyDescent="0.25">
      <c r="A30" s="58">
        <v>44926</v>
      </c>
      <c r="B30" s="79"/>
      <c r="C30" s="59" t="s">
        <v>160</v>
      </c>
      <c r="D30" s="59" t="s">
        <v>178</v>
      </c>
      <c r="E30" s="60">
        <v>1307.3499999999999</v>
      </c>
      <c r="F30" s="60">
        <v>1307.3499999999999</v>
      </c>
    </row>
    <row r="31" spans="1:6" x14ac:dyDescent="0.25">
      <c r="A31" s="58">
        <v>44926</v>
      </c>
      <c r="B31" s="79"/>
      <c r="C31" s="59" t="s">
        <v>172</v>
      </c>
      <c r="D31" s="59" t="s">
        <v>181</v>
      </c>
      <c r="E31" s="60">
        <v>5034.72</v>
      </c>
      <c r="F31" s="60">
        <v>5034.72</v>
      </c>
    </row>
    <row r="32" spans="1:6" x14ac:dyDescent="0.25">
      <c r="A32" s="58">
        <v>44926</v>
      </c>
      <c r="B32" s="79"/>
      <c r="C32" s="59" t="s">
        <v>161</v>
      </c>
      <c r="D32" s="59" t="s">
        <v>175</v>
      </c>
      <c r="E32" s="60">
        <v>1303.1400000000001</v>
      </c>
      <c r="F32" s="60">
        <v>1303.1400000000001</v>
      </c>
    </row>
    <row r="33" spans="1:6" x14ac:dyDescent="0.25">
      <c r="A33" s="58">
        <v>44926</v>
      </c>
      <c r="B33" s="79"/>
      <c r="C33" s="59" t="s">
        <v>162</v>
      </c>
      <c r="D33" s="59" t="s">
        <v>175</v>
      </c>
      <c r="E33" s="60">
        <v>2288.16</v>
      </c>
      <c r="F33" s="60">
        <v>2288.16</v>
      </c>
    </row>
    <row r="34" spans="1:6" x14ac:dyDescent="0.25">
      <c r="A34" s="58">
        <v>44926</v>
      </c>
      <c r="B34" s="79"/>
      <c r="C34" s="59" t="s">
        <v>22</v>
      </c>
      <c r="D34" s="59" t="s">
        <v>175</v>
      </c>
      <c r="E34" s="60">
        <v>2049.39</v>
      </c>
      <c r="F34" s="60">
        <v>2049.39</v>
      </c>
    </row>
    <row r="35" spans="1:6" x14ac:dyDescent="0.25">
      <c r="A35" s="58">
        <v>44926</v>
      </c>
      <c r="B35" s="79"/>
      <c r="C35" s="59" t="s">
        <v>23</v>
      </c>
      <c r="D35" s="59" t="s">
        <v>182</v>
      </c>
      <c r="E35" s="60">
        <v>1655.33</v>
      </c>
      <c r="F35" s="60">
        <v>1655.33</v>
      </c>
    </row>
    <row r="36" spans="1:6" x14ac:dyDescent="0.25">
      <c r="A36" s="58">
        <v>44926</v>
      </c>
      <c r="B36" s="79"/>
      <c r="C36" s="59" t="s">
        <v>24</v>
      </c>
      <c r="D36" s="59" t="s">
        <v>175</v>
      </c>
      <c r="E36" s="60">
        <v>1479.09</v>
      </c>
      <c r="F36" s="60">
        <v>1479.09</v>
      </c>
    </row>
    <row r="37" spans="1:6" x14ac:dyDescent="0.25">
      <c r="A37" s="58">
        <v>44926</v>
      </c>
      <c r="B37" s="79"/>
      <c r="C37" s="59" t="s">
        <v>25</v>
      </c>
      <c r="D37" s="59" t="s">
        <v>178</v>
      </c>
      <c r="E37" s="60">
        <v>2767.26</v>
      </c>
      <c r="F37" s="60">
        <v>2767.26</v>
      </c>
    </row>
    <row r="38" spans="1:6" x14ac:dyDescent="0.25">
      <c r="A38" s="58">
        <v>44926</v>
      </c>
      <c r="B38" s="79"/>
      <c r="C38" s="59" t="s">
        <v>42</v>
      </c>
      <c r="D38" s="59" t="s">
        <v>182</v>
      </c>
      <c r="E38" s="60">
        <v>2483</v>
      </c>
      <c r="F38" s="60">
        <v>1587.1</v>
      </c>
    </row>
    <row r="39" spans="1:6" customFormat="1" x14ac:dyDescent="0.25">
      <c r="A39" s="93"/>
      <c r="B39" s="79"/>
      <c r="C39" s="27"/>
      <c r="D39" s="27"/>
      <c r="E39" s="28">
        <f>SUM(E5:E38)</f>
        <v>52052.439999999995</v>
      </c>
      <c r="F39" s="28">
        <f>SUM(F5:F38)</f>
        <v>51074.869999999995</v>
      </c>
    </row>
    <row r="40" spans="1:6" customFormat="1" x14ac:dyDescent="0.25">
      <c r="A40" s="80" t="s">
        <v>134</v>
      </c>
      <c r="B40" s="81"/>
      <c r="C40" s="47"/>
      <c r="D40" s="82">
        <f>COUNT(A5:A38)</f>
        <v>34</v>
      </c>
      <c r="E40" s="26"/>
      <c r="F40" s="26"/>
    </row>
    <row r="41" spans="1:6" customFormat="1" x14ac:dyDescent="0.25">
      <c r="A41" s="83" t="s">
        <v>135</v>
      </c>
      <c r="B41" s="81"/>
      <c r="C41" s="47"/>
      <c r="D41" s="84">
        <f>E39</f>
        <v>52052.439999999995</v>
      </c>
      <c r="E41" s="26"/>
      <c r="F41" s="26"/>
    </row>
    <row r="42" spans="1:6" customFormat="1" x14ac:dyDescent="0.25">
      <c r="A42" s="83" t="s">
        <v>136</v>
      </c>
      <c r="B42" s="81"/>
      <c r="C42" s="47"/>
      <c r="D42" s="84">
        <f>F39</f>
        <v>51074.869999999995</v>
      </c>
      <c r="E42" s="26"/>
      <c r="F42" s="26"/>
    </row>
    <row r="43" spans="1:6" customFormat="1" x14ac:dyDescent="0.25">
      <c r="A43" s="47"/>
      <c r="B43" s="81"/>
      <c r="C43" s="47"/>
      <c r="D43" s="47"/>
      <c r="E43" s="26"/>
      <c r="F43" s="26"/>
    </row>
    <row r="44" spans="1:6" customFormat="1" x14ac:dyDescent="0.25">
      <c r="A44" s="85" t="s">
        <v>137</v>
      </c>
      <c r="B44" s="86"/>
      <c r="C44" s="87"/>
      <c r="D44" s="88"/>
    </row>
    <row r="45" spans="1:6" customFormat="1" x14ac:dyDescent="0.25">
      <c r="A45" s="85" t="s">
        <v>138</v>
      </c>
      <c r="B45" s="86"/>
      <c r="C45" s="87"/>
      <c r="D45" s="88"/>
    </row>
    <row r="46" spans="1:6" customFormat="1" x14ac:dyDescent="0.25">
      <c r="A46" s="85" t="s">
        <v>139</v>
      </c>
      <c r="B46" s="86"/>
      <c r="C46" s="87"/>
      <c r="D46" s="88"/>
    </row>
    <row r="47" spans="1:6" customFormat="1" x14ac:dyDescent="0.25">
      <c r="A47" s="85"/>
      <c r="B47" s="86"/>
      <c r="C47" s="87"/>
      <c r="D47" s="88"/>
    </row>
    <row r="48" spans="1:6" customFormat="1" x14ac:dyDescent="0.25">
      <c r="A48" s="89" t="s">
        <v>142</v>
      </c>
      <c r="B48" s="90"/>
      <c r="C48" s="46"/>
      <c r="D48" s="46"/>
    </row>
    <row r="49" spans="1:6" customFormat="1" x14ac:dyDescent="0.25">
      <c r="A49" s="89"/>
      <c r="B49" s="90"/>
      <c r="C49" s="46"/>
      <c r="D49" s="46"/>
    </row>
    <row r="50" spans="1:6" customFormat="1" x14ac:dyDescent="0.25">
      <c r="A50" s="89"/>
      <c r="B50" s="90"/>
      <c r="C50" s="46"/>
      <c r="D50" s="46"/>
    </row>
    <row r="51" spans="1:6" customFormat="1" x14ac:dyDescent="0.25">
      <c r="A51" s="89"/>
      <c r="B51" s="90"/>
      <c r="C51" s="46"/>
      <c r="D51" s="46"/>
    </row>
    <row r="52" spans="1:6" customFormat="1" x14ac:dyDescent="0.25">
      <c r="A52" s="91"/>
      <c r="B52" s="48" t="s">
        <v>34</v>
      </c>
      <c r="C52" s="92"/>
      <c r="D52" s="49" t="s">
        <v>35</v>
      </c>
      <c r="F52" s="33"/>
    </row>
    <row r="53" spans="1:6" customFormat="1" x14ac:dyDescent="0.25">
      <c r="A53" s="46"/>
      <c r="B53" s="50" t="s">
        <v>36</v>
      </c>
      <c r="C53" s="92"/>
      <c r="D53" s="51" t="s">
        <v>37</v>
      </c>
      <c r="F53" s="33"/>
    </row>
    <row r="54" spans="1:6" customFormat="1" x14ac:dyDescent="0.25">
      <c r="B54" s="50" t="s">
        <v>38</v>
      </c>
      <c r="D54" s="51" t="s">
        <v>39</v>
      </c>
      <c r="F54" s="33"/>
    </row>
    <row r="55" spans="1:6" x14ac:dyDescent="0.25">
      <c r="A55" s="57"/>
    </row>
    <row r="56" spans="1:6" x14ac:dyDescent="0.25">
      <c r="A56" s="57"/>
    </row>
    <row r="57" spans="1:6" x14ac:dyDescent="0.25">
      <c r="A57" s="57"/>
    </row>
    <row r="58" spans="1:6" x14ac:dyDescent="0.25">
      <c r="A58" s="57"/>
    </row>
    <row r="59" spans="1:6" x14ac:dyDescent="0.25">
      <c r="A59" s="57"/>
    </row>
    <row r="60" spans="1:6" x14ac:dyDescent="0.25">
      <c r="A60" s="57"/>
    </row>
    <row r="61" spans="1:6" x14ac:dyDescent="0.25">
      <c r="A61" s="57"/>
    </row>
    <row r="62" spans="1:6" x14ac:dyDescent="0.25">
      <c r="A62" s="57"/>
    </row>
    <row r="63" spans="1:6" x14ac:dyDescent="0.25">
      <c r="A63" s="57"/>
    </row>
    <row r="64" spans="1:6" x14ac:dyDescent="0.25">
      <c r="A64" s="57"/>
    </row>
    <row r="65" spans="1:1" x14ac:dyDescent="0.25">
      <c r="A65" s="57"/>
    </row>
    <row r="66" spans="1:1" x14ac:dyDescent="0.25">
      <c r="A66" s="57"/>
    </row>
    <row r="67" spans="1:1" x14ac:dyDescent="0.25">
      <c r="A67" s="57"/>
    </row>
    <row r="68" spans="1:1" x14ac:dyDescent="0.25">
      <c r="A68" s="57"/>
    </row>
    <row r="69" spans="1:1" x14ac:dyDescent="0.25">
      <c r="A69" s="57"/>
    </row>
    <row r="70" spans="1:1" x14ac:dyDescent="0.25">
      <c r="A70" s="57"/>
    </row>
    <row r="71" spans="1:1" x14ac:dyDescent="0.25">
      <c r="A71" s="57"/>
    </row>
    <row r="72" spans="1:1" x14ac:dyDescent="0.25">
      <c r="A72" s="57"/>
    </row>
    <row r="73" spans="1:1" x14ac:dyDescent="0.25">
      <c r="A73" s="57"/>
    </row>
    <row r="74" spans="1:1" x14ac:dyDescent="0.25">
      <c r="A74" s="57"/>
    </row>
    <row r="75" spans="1:1" x14ac:dyDescent="0.25">
      <c r="A75" s="57"/>
    </row>
    <row r="76" spans="1:1" x14ac:dyDescent="0.25">
      <c r="A76" s="57"/>
    </row>
    <row r="77" spans="1:1" x14ac:dyDescent="0.25">
      <c r="A77" s="57"/>
    </row>
    <row r="78" spans="1:1" x14ac:dyDescent="0.25">
      <c r="A78" s="57"/>
    </row>
    <row r="79" spans="1:1" x14ac:dyDescent="0.25">
      <c r="A79" s="57"/>
    </row>
    <row r="80" spans="1:1" x14ac:dyDescent="0.25">
      <c r="A80" s="57"/>
    </row>
    <row r="81" spans="1:1" x14ac:dyDescent="0.25">
      <c r="A81" s="57"/>
    </row>
    <row r="82" spans="1:1" x14ac:dyDescent="0.25">
      <c r="A82" s="57"/>
    </row>
    <row r="83" spans="1:1" x14ac:dyDescent="0.25">
      <c r="A83" s="57"/>
    </row>
    <row r="84" spans="1:1" x14ac:dyDescent="0.25">
      <c r="A84" s="57"/>
    </row>
    <row r="85" spans="1:1" x14ac:dyDescent="0.25">
      <c r="A85" s="57"/>
    </row>
    <row r="86" spans="1:1" x14ac:dyDescent="0.25">
      <c r="A86" s="57"/>
    </row>
    <row r="87" spans="1:1" x14ac:dyDescent="0.25">
      <c r="A87" s="57"/>
    </row>
    <row r="88" spans="1:1" x14ac:dyDescent="0.25">
      <c r="A88" s="57"/>
    </row>
    <row r="89" spans="1:1" x14ac:dyDescent="0.25">
      <c r="A89" s="57"/>
    </row>
    <row r="90" spans="1:1" x14ac:dyDescent="0.25">
      <c r="A90" s="57"/>
    </row>
    <row r="91" spans="1:1" x14ac:dyDescent="0.25">
      <c r="A91" s="57"/>
    </row>
    <row r="92" spans="1:1" x14ac:dyDescent="0.25">
      <c r="A92" s="57"/>
    </row>
    <row r="93" spans="1:1" x14ac:dyDescent="0.25">
      <c r="A93" s="57"/>
    </row>
    <row r="94" spans="1:1" x14ac:dyDescent="0.25">
      <c r="A94" s="57"/>
    </row>
    <row r="95" spans="1:1" x14ac:dyDescent="0.25">
      <c r="A95" s="57"/>
    </row>
    <row r="96" spans="1:1" x14ac:dyDescent="0.25">
      <c r="A96" s="57"/>
    </row>
    <row r="97" spans="1:1" x14ac:dyDescent="0.25">
      <c r="A97" s="57"/>
    </row>
    <row r="98" spans="1:1" x14ac:dyDescent="0.25">
      <c r="A98" s="57"/>
    </row>
    <row r="99" spans="1:1" x14ac:dyDescent="0.25">
      <c r="A99" s="57"/>
    </row>
    <row r="100" spans="1:1" x14ac:dyDescent="0.25">
      <c r="A100" s="57"/>
    </row>
    <row r="101" spans="1:1" x14ac:dyDescent="0.25">
      <c r="A101" s="57"/>
    </row>
    <row r="102" spans="1:1" x14ac:dyDescent="0.25">
      <c r="A102" s="57"/>
    </row>
    <row r="103" spans="1:1" x14ac:dyDescent="0.25">
      <c r="A103" s="57"/>
    </row>
    <row r="104" spans="1:1" x14ac:dyDescent="0.25">
      <c r="A104" s="57"/>
    </row>
    <row r="105" spans="1:1" x14ac:dyDescent="0.25">
      <c r="A105" s="57"/>
    </row>
    <row r="106" spans="1:1" x14ac:dyDescent="0.25">
      <c r="A106" s="57"/>
    </row>
    <row r="107" spans="1:1" x14ac:dyDescent="0.25">
      <c r="A107" s="57"/>
    </row>
    <row r="108" spans="1:1" x14ac:dyDescent="0.25">
      <c r="A108" s="57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10 Municipal</vt:lpstr>
      <vt:lpstr>Anexo III</vt:lpstr>
      <vt:lpstr>Anexo II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</dc:creator>
  <cp:lastModifiedBy>Gilberto</cp:lastModifiedBy>
  <cp:lastPrinted>2023-01-02T17:26:14Z</cp:lastPrinted>
  <dcterms:created xsi:type="dcterms:W3CDTF">2022-11-03T14:25:16Z</dcterms:created>
  <dcterms:modified xsi:type="dcterms:W3CDTF">2023-01-02T17:27:20Z</dcterms:modified>
</cp:coreProperties>
</file>