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sa Nazare\Casa de Nazaré\Tribunal\Transparência\Prestação de Contas\2022\07\"/>
    </mc:Choice>
  </mc:AlternateContent>
  <bookViews>
    <workbookView xWindow="0" yWindow="0" windowWidth="23970" windowHeight="9570"/>
  </bookViews>
  <sheets>
    <sheet name="Anexo 10 Municipal" sheetId="2" r:id="rId1"/>
    <sheet name="Anexo III" sheetId="10" r:id="rId2"/>
    <sheet name=" Anexo II 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0" l="1"/>
  <c r="E15" i="10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D81" i="9" l="1"/>
  <c r="F80" i="9"/>
  <c r="D83" i="9" s="1"/>
  <c r="E80" i="9"/>
  <c r="D82" i="9" s="1"/>
  <c r="J88" i="2" l="1"/>
  <c r="E88" i="2"/>
  <c r="C88" i="2"/>
  <c r="G87" i="2"/>
  <c r="I87" i="2" s="1"/>
  <c r="G86" i="2"/>
  <c r="I86" i="2" s="1"/>
  <c r="G85" i="2"/>
  <c r="I85" i="2" s="1"/>
  <c r="G84" i="2"/>
  <c r="I84" i="2" s="1"/>
  <c r="G83" i="2"/>
  <c r="I83" i="2" s="1"/>
  <c r="G82" i="2"/>
  <c r="A80" i="2"/>
  <c r="I39" i="2"/>
  <c r="I41" i="2" s="1"/>
  <c r="H98" i="2" s="1"/>
  <c r="I36" i="2"/>
  <c r="G88" i="2" l="1"/>
  <c r="I82" i="2"/>
  <c r="I88" i="2" s="1"/>
  <c r="H99" i="2" s="1"/>
  <c r="H100" i="2" s="1"/>
  <c r="H102" i="2" s="1"/>
</calcChain>
</file>

<file path=xl/sharedStrings.xml><?xml version="1.0" encoding="utf-8"?>
<sst xmlns="http://schemas.openxmlformats.org/spreadsheetml/2006/main" count="370" uniqueCount="259">
  <si>
    <t>Denise Tealdi</t>
  </si>
  <si>
    <t>Simone de Paula Souza</t>
  </si>
  <si>
    <t>Roseli Augusta Marques Muniz</t>
  </si>
  <si>
    <t>Reginaldo Rodrigues Ferreira</t>
  </si>
  <si>
    <t>Raquel Ramos da Silva Santos</t>
  </si>
  <si>
    <t>Maria Aparecida da Silva</t>
  </si>
  <si>
    <t>Marcos Romão Dias</t>
  </si>
  <si>
    <t>Kleybson Roberto da Silva Lima</t>
  </si>
  <si>
    <t>Elenilda Americo dos Santos</t>
  </si>
  <si>
    <t>Crislene Lucia Bernabé da Silva</t>
  </si>
  <si>
    <t>Ketisley Sandra da Silva</t>
  </si>
  <si>
    <t>Renata de Freitas</t>
  </si>
  <si>
    <t>Givonete Alves do Nascimento</t>
  </si>
  <si>
    <t>Ana Claudia Maria da Silva</t>
  </si>
  <si>
    <t>Marina de Souza</t>
  </si>
  <si>
    <t>Juliana Alves de Brito</t>
  </si>
  <si>
    <t>Daniel Coimbra</t>
  </si>
  <si>
    <t>William Gomes de Oliveira</t>
  </si>
  <si>
    <t>FG Asses e Desenv de Projetos Sociais e Culturais Lt ME</t>
  </si>
  <si>
    <t>Renata Rosa de Moura</t>
  </si>
  <si>
    <t>Elcio da Silva Pimenta</t>
  </si>
  <si>
    <t>Sandra Regina Coelho</t>
  </si>
  <si>
    <t>Maria do Carmo da Silva Fachini</t>
  </si>
  <si>
    <t>Thaise Goes Carneiro</t>
  </si>
  <si>
    <t>Jurandir Francisco Maria</t>
  </si>
  <si>
    <t>Miriam Aparecida Ruy</t>
  </si>
  <si>
    <t>Juan Aparecido Albuquerque Fortino</t>
  </si>
  <si>
    <t>Felipe Augusto dos Reis Pinto da Cunha</t>
  </si>
  <si>
    <t>Jovelina Maria da Conceição Timoteo</t>
  </si>
  <si>
    <t>Luzete da Conceição Nascimento</t>
  </si>
  <si>
    <t>Eric Miguel Lemos de Freitas</t>
  </si>
  <si>
    <t>APM Lucena Lins Farma EPP</t>
  </si>
  <si>
    <t>SKY</t>
  </si>
  <si>
    <t>FGTS</t>
  </si>
  <si>
    <t>Alelo S/A</t>
  </si>
  <si>
    <t>ANEXO III</t>
  </si>
  <si>
    <t>EXERCICIO 2022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</si>
  <si>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</si>
  <si>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</si>
  <si>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</si>
  <si>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</si>
  <si>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</si>
  <si>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</si>
  <si>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</si>
  <si>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</si>
  <si>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</si>
  <si>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</si>
  <si>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</si>
  <si>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</si>
  <si>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</si>
  <si>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</si>
  <si>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</si>
  <si>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</si>
  <si>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</si>
  <si>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</si>
  <si>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</si>
  <si>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JULHO</t>
  </si>
  <si>
    <t>Marli Thomazi Salas - EPP ref mês 07-2022 nf 267</t>
  </si>
  <si>
    <t>Receb Prefeitura/Federal ref mês 07 -2022 DOC 286492</t>
  </si>
  <si>
    <t>vr ref tarifa bancaria</t>
  </si>
  <si>
    <t>vr ref reembolso tarifa bancaria</t>
  </si>
  <si>
    <t>Pagamento de folha mês 06-2022</t>
  </si>
  <si>
    <t>Pagamento FGTS s/ folha mês 06-2022</t>
  </si>
  <si>
    <t>APM Lucena Lins Farma EPP ref mês 07-2022 nf 86911</t>
  </si>
  <si>
    <t>Roberto Marzochi ME ref mês 06-2022 nf 11169</t>
  </si>
  <si>
    <t>Telefonica Brasil as ref mês 06-2022 nf 774047</t>
  </si>
  <si>
    <t>Telefonica Brasil as ref mês 06-2022 nf 391628</t>
  </si>
  <si>
    <t>Cartorio de Reg Civil 2° subdistrito ref mês 07-2022 nf 11432</t>
  </si>
  <si>
    <t>Infoqplan Soluções Empresariais Ltda - EPP ref mês 07-2022 nf 6155</t>
  </si>
  <si>
    <t>Organização Contábil Verdi Elite SS EPP ref mês 06-2022 nf 316</t>
  </si>
  <si>
    <t>Juliano P. da Silva ME ref mês 06-2022 nf 3720</t>
  </si>
  <si>
    <t>Karina Victor de Souza ref mês 07-2022 nf 11</t>
  </si>
  <si>
    <t>São Paulo Transporte S/A ref mês 07-2022 nf 87577963</t>
  </si>
  <si>
    <t>CPFL ref mês 07-2022 nf 5939</t>
  </si>
  <si>
    <t>CPFL ref mês 07-2022 nf 2510</t>
  </si>
  <si>
    <t>CPFL ref mês 07-2022 nf 5947</t>
  </si>
  <si>
    <t>CPFL ref mês 07-2022 nf 2501</t>
  </si>
  <si>
    <t>CPFL ref mês 07-2022 nf 2536</t>
  </si>
  <si>
    <t>CPFL ref mês 07-2022 nf 2528</t>
  </si>
  <si>
    <t>Auto Posto DM Jundiai  Ltda ref mês 07-2022 nf 7690</t>
  </si>
  <si>
    <t>Transurb Transportes  Urbanos de Jundiaí Ltda ref mês 07-2022 nf 1160961</t>
  </si>
  <si>
    <t>Rapido Luxo Campinas Ltda ref mês 07-2022 nf 662359</t>
  </si>
  <si>
    <t>Emerson Rossi e Cia LTDA EPP ref mês 07-2022 nf 7052</t>
  </si>
  <si>
    <t>Associação Comercial e Empresarial de Jundiai ref mês 07-2022 nf 621564</t>
  </si>
  <si>
    <t>Roberto Marzochi ME ref mês 07-2022 nf 11200</t>
  </si>
  <si>
    <t>Connectuse Sistemas Ltda - EPP ref mês 07-2022 nf 26447</t>
  </si>
  <si>
    <t>Emporio de Carnes Tulipas Ltda ref mês 07-2022 nf 2170</t>
  </si>
  <si>
    <t>SENDAS DISTRIBUIDORA S/A ref mês 07-2022 nf 85834</t>
  </si>
  <si>
    <t>SENDAS DISTRIBUIDORA S/A ref mês 07-2022 nf 85833</t>
  </si>
  <si>
    <t>Roldao Auto Serv Com de Alimentos Ltda ref mês 07-2022 nf  91769</t>
  </si>
  <si>
    <t>Roldao Auto Serv Com de Alimentos Ltda ref mês 07-2022 nf 91768</t>
  </si>
  <si>
    <t>Maria Zuleide Pimentel Loiola ref mês 06-2022 nf 2691</t>
  </si>
  <si>
    <t>SKY ref mês 07-2022 nf 475505</t>
  </si>
  <si>
    <t>Claro S A ref mês 07-2022 nf 930017</t>
  </si>
  <si>
    <t>Claro S A ref mês 07-2022 nf 729566</t>
  </si>
  <si>
    <t>Claro S A ref mês 07-2022 nf 369564</t>
  </si>
  <si>
    <t>Metropolitan Life Seguros e Previdência Privada S.A. ref mês 07-2022 nf 69400</t>
  </si>
  <si>
    <t>Telefonica Brasil as ref mês 07-2022 nf 697557</t>
  </si>
  <si>
    <t>saldo final</t>
  </si>
  <si>
    <t xml:space="preserve">Relação da transferência citada acima - Folha </t>
  </si>
  <si>
    <t xml:space="preserve">Fabiano de Oliveira Coelho </t>
  </si>
  <si>
    <t>Gilberto Ângelo Begiato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</si>
  <si>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</si>
  <si>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</si>
  <si>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</si>
  <si>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</si>
  <si>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</si>
  <si>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</si>
  <si>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</si>
  <si>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</si>
  <si>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</si>
  <si>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</si>
  <si>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</si>
  <si>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Rendimento de Aplicação</t>
  </si>
  <si>
    <t>Jundiaí, 10 de Agosto de 2022.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</si>
  <si>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</si>
  <si>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</si>
  <si>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</si>
  <si>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</si>
  <si>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</si>
  <si>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</si>
  <si>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</si>
  <si>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</si>
  <si>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</si>
  <si>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</si>
  <si>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</si>
  <si>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</si>
  <si>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</si>
  <si>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</si>
  <si>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</si>
  <si>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</si>
  <si>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</si>
  <si>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</si>
  <si>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</si>
  <si>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</si>
  <si>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</si>
  <si>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</si>
  <si>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</si>
  <si>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</si>
  <si>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</si>
  <si>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</si>
  <si>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</si>
  <si>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</si>
  <si>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</si>
  <si>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</si>
  <si>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</si>
  <si>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</si>
  <si>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</si>
  <si>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</si>
  <si>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</si>
  <si>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</si>
  <si>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</si>
  <si>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</si>
  <si>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</si>
  <si>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</si>
  <si>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</si>
  <si>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</si>
  <si>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</si>
  <si>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</si>
  <si>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</si>
  <si>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</si>
  <si>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</si>
  <si>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</si>
  <si>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</si>
  <si>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</si>
  <si>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</si>
  <si>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</si>
  <si>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</si>
  <si>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</si>
  <si>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</si>
  <si>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</si>
  <si>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</si>
  <si>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</si>
  <si>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</si>
  <si>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</si>
  <si>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</si>
  <si>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</si>
  <si>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</si>
  <si>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</si>
  <si>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</si>
  <si>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</si>
  <si>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</si>
  <si>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</si>
  <si>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</si>
  <si>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</si>
  <si>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</si>
  <si>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</si>
  <si>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</si>
  <si>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</si>
  <si>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</si>
  <si>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Julho/2022</t>
  </si>
  <si>
    <t>Jundiaí, 10 de agosto de 2022</t>
  </si>
  <si>
    <t>Juliano P. da Silva ME</t>
  </si>
  <si>
    <t>Organização Contábil Verdi Elite SS EPP</t>
  </si>
  <si>
    <t>Auto Posto DM Jundiai  Ltda</t>
  </si>
  <si>
    <t>São Paulo Transporte S/A</t>
  </si>
  <si>
    <t>Infoqplan Soluções Empresariais Ltda - EPP</t>
  </si>
  <si>
    <t>Associação Comercial e Empresarial de Jundiai</t>
  </si>
  <si>
    <t>CPFL</t>
  </si>
  <si>
    <t>Rapido Luxo Campinas Ltda</t>
  </si>
  <si>
    <t>Telefonica Brasil sa</t>
  </si>
  <si>
    <t>Claro S A</t>
  </si>
  <si>
    <t>Connectuse Sistemas Ltda - EPP</t>
  </si>
  <si>
    <t>Metropolitan Life Seguros e Previdência Privada S.A.</t>
  </si>
  <si>
    <t>Transurb Transportes  Urbanos de Jundiaí Ltda</t>
  </si>
  <si>
    <t>Karina Victor de Souza</t>
  </si>
  <si>
    <t>Roberto Marzochi ME</t>
  </si>
  <si>
    <t>Cartorio de Reg Civil 2° subdistrito</t>
  </si>
  <si>
    <t>Marli Thomazi Salas - EPP</t>
  </si>
  <si>
    <t>Emerson Rossi e Cia LTDA EPP</t>
  </si>
  <si>
    <t>Roldao Auto Serv Com de Alimentos Ltda</t>
  </si>
  <si>
    <t>Emporio de Carnes Tulipas Ltda</t>
  </si>
  <si>
    <t>SENDAS DISTRIBUIDORA S/A</t>
  </si>
  <si>
    <t>Kalunga Com e Ind Grafica Ltda.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</si>
  <si>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</si>
  <si>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</si>
  <si>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</si>
  <si>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</si>
  <si>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</si>
  <si>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</si>
  <si>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</si>
  <si>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</si>
  <si>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julho de 2022</t>
  </si>
  <si>
    <t xml:space="preserve">Despesas Administrativas </t>
  </si>
  <si>
    <t>Despesa com Assistidos Limp/Hig/Descart</t>
  </si>
  <si>
    <t>Despesas Assistidos / Condução</t>
  </si>
  <si>
    <t>Desp com Assistidos / Saude</t>
  </si>
  <si>
    <t>Despesas Assistidos/Utensílios Domésticos</t>
  </si>
  <si>
    <t xml:space="preserve">Serviços de Terceiros </t>
  </si>
  <si>
    <t>Utilidade Públicas</t>
  </si>
  <si>
    <t>Despesa com Pessoal</t>
  </si>
  <si>
    <t>Despesas Assistidos / Alimentação</t>
  </si>
  <si>
    <t>Despesas Assistidos / Fotos</t>
  </si>
  <si>
    <t>Cuid de Crianças Exp</t>
  </si>
  <si>
    <t>Cuid de Crianças Feirista</t>
  </si>
  <si>
    <t>Educador II</t>
  </si>
  <si>
    <t>Pedagoga</t>
  </si>
  <si>
    <t>Cuid de Crianças V</t>
  </si>
  <si>
    <t>Psicológo</t>
  </si>
  <si>
    <t>coordenador administrativo</t>
  </si>
  <si>
    <t>Motorista</t>
  </si>
  <si>
    <t>Cuid de Crianças II</t>
  </si>
  <si>
    <t>Caseiro</t>
  </si>
  <si>
    <t xml:space="preserve">Coordenadora </t>
  </si>
  <si>
    <t>Cuidadora de Apoio</t>
  </si>
  <si>
    <t>Supervisora Geral</t>
  </si>
  <si>
    <t>Assist. Social - Superv</t>
  </si>
  <si>
    <t>Serviços Gerais</t>
  </si>
  <si>
    <t>Ajudante Geral</t>
  </si>
  <si>
    <t>Psicológa</t>
  </si>
  <si>
    <t xml:space="preserve">Assistente Social </t>
  </si>
  <si>
    <t>Cuid de Crianças IV</t>
  </si>
  <si>
    <t>Auxiliar Administrativo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</si>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</sst>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2" fillId="0" borderId="4" xfId="0" applyFont="1" applyFill="1" applyBorder="1"/>
    <xf numFmtId="4" fontId="0" fillId="0" borderId="4" xfId="0" applyNumberFormat="1" applyFont="1" applyBorder="1"/>
    <xf numFmtId="4" fontId="0" fillId="0" borderId="0" xfId="0" applyNumberFormat="1" applyFill="1" applyBorder="1"/>
    <xf numFmtId="0" fontId="3" fillId="0" borderId="0" xfId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0" fillId="0" borderId="0" xfId="0" applyAlignment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6" fillId="0" borderId="7" xfId="0" applyFont="1" applyFill="1" applyBorder="1"/>
    <xf numFmtId="4" fontId="6" fillId="0" borderId="8" xfId="0" applyNumberFormat="1" applyFont="1" applyFill="1" applyBorder="1"/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2" xfId="0" applyFont="1" applyBorder="1" applyAlignment="1">
      <alignment horizontal="center" wrapText="1"/>
    </xf>
    <xf numFmtId="4" fontId="17" fillId="0" borderId="12" xfId="0" applyNumberFormat="1" applyFont="1" applyBorder="1" applyAlignment="1">
      <alignment horizontal="center"/>
    </xf>
    <xf numFmtId="0" fontId="25" fillId="0" borderId="0" xfId="0" applyFont="1"/>
    <xf numFmtId="0" fontId="19" fillId="0" borderId="0" xfId="0" applyFont="1"/>
    <xf numFmtId="1" fontId="4" fillId="0" borderId="0" xfId="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65" fontId="10" fillId="0" borderId="0" xfId="1" applyNumberFormat="1" applyFont="1" applyFill="1" applyBorder="1"/>
    <xf numFmtId="0" fontId="0" fillId="0" borderId="0" xfId="0" applyAlignment="1">
      <alignment horizontal="right"/>
    </xf>
    <xf numFmtId="0" fontId="10" fillId="0" borderId="0" xfId="3" applyNumberFormat="1" applyFont="1" applyFill="1" applyBorder="1"/>
    <xf numFmtId="165" fontId="10" fillId="0" borderId="0" xfId="1" applyNumberFormat="1" applyFont="1" applyFill="1"/>
    <xf numFmtId="4" fontId="28" fillId="0" borderId="0" xfId="0" applyNumberFormat="1" applyFont="1"/>
    <xf numFmtId="165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0" fontId="9" fillId="0" borderId="0" xfId="1" applyFont="1" applyFill="1" applyAlignment="1"/>
    <xf numFmtId="0" fontId="9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29" fillId="0" borderId="0" xfId="0" applyFont="1" applyFill="1"/>
    <xf numFmtId="0" fontId="0" fillId="0" borderId="1" xfId="0" applyBorder="1" applyAlignment="1"/>
    <xf numFmtId="1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0" fontId="16" fillId="0" borderId="16" xfId="0" applyFont="1" applyBorder="1" applyAlignment="1">
      <alignment wrapText="1"/>
    </xf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6" fillId="0" borderId="9" xfId="0" applyFont="1" applyBorder="1" applyAlignment="1"/>
    <xf numFmtId="0" fontId="11" fillId="0" borderId="10" xfId="0" applyFont="1" applyBorder="1"/>
    <xf numFmtId="0" fontId="11" fillId="0" borderId="11" xfId="0" applyFont="1" applyBorder="1"/>
    <xf numFmtId="4" fontId="17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0" fontId="0" fillId="0" borderId="0" xfId="0" applyFont="1" applyAlignment="1"/>
    <xf numFmtId="0" fontId="22" fillId="0" borderId="9" xfId="0" applyFont="1" applyBorder="1" applyAlignment="1">
      <alignment horizontal="center"/>
    </xf>
    <xf numFmtId="168" fontId="17" fillId="0" borderId="9" xfId="0" applyNumberFormat="1" applyFont="1" applyBorder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5" fillId="0" borderId="1" xfId="0" applyFont="1" applyBorder="1" applyAlignment="1">
      <alignment horizontal="left"/>
    </xf>
    <xf numFmtId="4" fontId="11" fillId="0" borderId="13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4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22" fillId="0" borderId="9" xfId="0" applyFont="1" applyBorder="1" applyAlignment="1"/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right"/>
    </xf>
    <xf numFmtId="0" fontId="23" fillId="0" borderId="9" xfId="0" applyFont="1" applyBorder="1"/>
    <xf numFmtId="4" fontId="23" fillId="0" borderId="9" xfId="0" applyNumberFormat="1" applyFont="1" applyBorder="1"/>
    <xf numFmtId="4" fontId="11" fillId="0" borderId="11" xfId="0" applyNumberFormat="1" applyFont="1" applyBorder="1"/>
    <xf numFmtId="4" fontId="24" fillId="0" borderId="9" xfId="0" applyNumberFormat="1" applyFont="1" applyBorder="1" applyAlignment="1"/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9" xfId="0" applyFont="1" applyBorder="1"/>
    <xf numFmtId="4" fontId="11" fillId="0" borderId="9" xfId="0" applyNumberFormat="1" applyFont="1" applyBorder="1"/>
    <xf numFmtId="14" fontId="11" fillId="0" borderId="9" xfId="0" quotePrefix="1" applyNumberFormat="1" applyFont="1" applyBorder="1" applyAlignment="1">
      <alignment horizontal="center"/>
    </xf>
    <xf numFmtId="14" fontId="11" fillId="0" borderId="9" xfId="0" applyNumberFormat="1" applyFont="1" applyBorder="1" applyAlignment="1">
      <alignment horizontal="center"/>
    </xf>
    <xf numFmtId="167" fontId="11" fillId="0" borderId="9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22" fillId="0" borderId="9" xfId="0" applyFont="1" applyFill="1" applyBorder="1" applyAlignment="1"/>
    <xf numFmtId="0" fontId="22" fillId="0" borderId="10" xfId="0" applyFont="1" applyFill="1" applyBorder="1" applyAlignment="1"/>
    <xf numFmtId="0" fontId="22" fillId="0" borderId="11" xfId="0" applyFont="1" applyFill="1" applyBorder="1" applyAlignment="1"/>
    <xf numFmtId="14" fontId="11" fillId="0" borderId="9" xfId="0" applyNumberFormat="1" applyFont="1" applyFill="1" applyBorder="1" applyAlignment="1">
      <alignment horizontal="center"/>
    </xf>
    <xf numFmtId="14" fontId="11" fillId="0" borderId="11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8" fillId="0" borderId="9" xfId="0" applyFont="1" applyBorder="1" applyAlignme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9" xfId="0" applyFont="1" applyBorder="1" applyAlignment="1">
      <alignment wrapText="1"/>
    </xf>
    <xf numFmtId="0" fontId="11" fillId="0" borderId="0" xfId="0" applyFont="1"/>
    <xf numFmtId="0" fontId="21" fillId="0" borderId="9" xfId="0" applyFont="1" applyBorder="1" applyAlignment="1"/>
    <xf numFmtId="0" fontId="18" fillId="0" borderId="9" xfId="0" applyFont="1" applyBorder="1"/>
    <xf numFmtId="0" fontId="26" fillId="0" borderId="0" xfId="1" applyFont="1" applyFill="1" applyAlignment="1">
      <alignment horizontal="center" vertical="center"/>
    </xf>
    <xf numFmtId="17" fontId="27" fillId="0" borderId="0" xfId="1" applyNumberFormat="1" applyFont="1" applyFill="1" applyAlignment="1">
      <alignment horizontal="center"/>
    </xf>
    <xf numFmtId="0" fontId="26" fillId="0" borderId="22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23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4780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4780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4780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4780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95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47800" y="17659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4780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4780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4780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47800" y="16897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topLeftCell="A16" workbookViewId="0">
      <selection activeCell="I36" sqref="I36:J36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</cols>
  <sheetData>
    <row r="1" spans="1:10" ht="15.75" x14ac:dyDescent="0.25">
      <c r="A1" s="131" t="s">
        <v>115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x14ac:dyDescent="0.25">
      <c r="A2" s="126" t="s">
        <v>116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x14ac:dyDescent="0.25">
      <c r="A3" s="126" t="s">
        <v>117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x14ac:dyDescent="0.25">
      <c r="A4" s="126" t="s">
        <v>118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x14ac:dyDescent="0.25">
      <c r="A5" s="127" t="s">
        <v>119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x14ac:dyDescent="0.25">
      <c r="A7" s="128" t="s">
        <v>120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0" x14ac:dyDescent="0.25">
      <c r="A8" s="128" t="s">
        <v>121</v>
      </c>
      <c r="B8" s="109"/>
      <c r="C8" s="109"/>
      <c r="D8" s="109"/>
      <c r="E8" s="109"/>
      <c r="F8" s="109"/>
      <c r="G8" s="109"/>
      <c r="H8" s="109"/>
      <c r="I8" s="109"/>
      <c r="J8" s="109"/>
    </row>
    <row r="9" spans="1:10" x14ac:dyDescent="0.25">
      <c r="A9" s="57"/>
      <c r="B9" s="58"/>
      <c r="C9" s="58"/>
      <c r="D9" s="58"/>
      <c r="E9" s="58"/>
      <c r="F9" s="58"/>
      <c r="G9" s="58"/>
      <c r="H9" s="58"/>
      <c r="I9" s="58"/>
      <c r="J9" s="58"/>
    </row>
    <row r="10" spans="1:10" x14ac:dyDescent="0.25">
      <c r="A10" s="163" t="s">
        <v>122</v>
      </c>
      <c r="B10" s="101"/>
      <c r="C10" s="101"/>
      <c r="D10" s="101"/>
      <c r="E10" s="101"/>
      <c r="F10" s="101"/>
      <c r="G10" s="101"/>
      <c r="H10" s="101"/>
      <c r="I10" s="101"/>
      <c r="J10" s="102"/>
    </row>
    <row r="11" spans="1:10" x14ac:dyDescent="0.25">
      <c r="A11" s="157" t="s">
        <v>123</v>
      </c>
      <c r="B11" s="101"/>
      <c r="C11" s="101"/>
      <c r="D11" s="101"/>
      <c r="E11" s="101"/>
      <c r="F11" s="101"/>
      <c r="G11" s="101"/>
      <c r="H11" s="101"/>
      <c r="I11" s="101"/>
      <c r="J11" s="102"/>
    </row>
    <row r="12" spans="1:10" x14ac:dyDescent="0.25">
      <c r="A12" s="157" t="s">
        <v>124</v>
      </c>
      <c r="B12" s="101"/>
      <c r="C12" s="101"/>
      <c r="D12" s="101"/>
      <c r="E12" s="101"/>
      <c r="F12" s="101"/>
      <c r="G12" s="101"/>
      <c r="H12" s="101"/>
      <c r="I12" s="101"/>
      <c r="J12" s="102"/>
    </row>
    <row r="13" spans="1:10" x14ac:dyDescent="0.25">
      <c r="A13" s="157" t="s">
        <v>125</v>
      </c>
      <c r="B13" s="101"/>
      <c r="C13" s="101"/>
      <c r="D13" s="101"/>
      <c r="E13" s="101"/>
      <c r="F13" s="101"/>
      <c r="G13" s="101"/>
      <c r="H13" s="101"/>
      <c r="I13" s="101"/>
      <c r="J13" s="102"/>
    </row>
    <row r="14" spans="1:10" x14ac:dyDescent="0.25">
      <c r="A14" s="163" t="s">
        <v>126</v>
      </c>
      <c r="B14" s="101"/>
      <c r="C14" s="101"/>
      <c r="D14" s="101"/>
      <c r="E14" s="101"/>
      <c r="F14" s="101"/>
      <c r="G14" s="101"/>
      <c r="H14" s="101"/>
      <c r="I14" s="101"/>
      <c r="J14" s="102"/>
    </row>
    <row r="15" spans="1:10" x14ac:dyDescent="0.25">
      <c r="A15" s="157" t="s">
        <v>127</v>
      </c>
      <c r="B15" s="101"/>
      <c r="C15" s="101"/>
      <c r="D15" s="101"/>
      <c r="E15" s="101"/>
      <c r="F15" s="101"/>
      <c r="G15" s="101"/>
      <c r="H15" s="101"/>
      <c r="I15" s="101"/>
      <c r="J15" s="102"/>
    </row>
    <row r="16" spans="1:10" x14ac:dyDescent="0.25">
      <c r="A16" s="158" t="s">
        <v>190</v>
      </c>
      <c r="B16" s="159"/>
      <c r="C16" s="159"/>
      <c r="D16" s="159"/>
      <c r="E16" s="159"/>
      <c r="F16" s="159"/>
      <c r="G16" s="159"/>
      <c r="H16" s="159"/>
      <c r="I16" s="159"/>
      <c r="J16" s="159"/>
    </row>
    <row r="17" spans="1:10" x14ac:dyDescent="0.25">
      <c r="A17" s="160" t="s">
        <v>128</v>
      </c>
      <c r="B17" s="101"/>
      <c r="C17" s="101"/>
      <c r="D17" s="101"/>
      <c r="E17" s="101"/>
      <c r="F17" s="101"/>
      <c r="G17" s="101"/>
      <c r="H17" s="101"/>
      <c r="I17" s="101"/>
      <c r="J17" s="102"/>
    </row>
    <row r="18" spans="1:10" x14ac:dyDescent="0.25">
      <c r="A18" s="161"/>
      <c r="B18" s="109"/>
      <c r="C18" s="109"/>
      <c r="D18" s="109"/>
      <c r="E18" s="109"/>
      <c r="F18" s="109"/>
      <c r="G18" s="109"/>
      <c r="H18" s="109"/>
      <c r="I18" s="109"/>
      <c r="J18" s="109"/>
    </row>
    <row r="19" spans="1:10" x14ac:dyDescent="0.25">
      <c r="A19" s="162" t="s">
        <v>129</v>
      </c>
      <c r="B19" s="101"/>
      <c r="C19" s="101"/>
      <c r="D19" s="101"/>
      <c r="E19" s="101"/>
      <c r="F19" s="101"/>
      <c r="G19" s="101"/>
      <c r="H19" s="101"/>
      <c r="I19" s="101"/>
      <c r="J19" s="102"/>
    </row>
    <row r="20" spans="1:10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</row>
    <row r="21" spans="1:10" x14ac:dyDescent="0.25">
      <c r="A21" s="123" t="s">
        <v>130</v>
      </c>
      <c r="B21" s="101"/>
      <c r="C21" s="101"/>
      <c r="D21" s="102"/>
      <c r="E21" s="123" t="s">
        <v>131</v>
      </c>
      <c r="F21" s="102"/>
      <c r="G21" s="123" t="s">
        <v>132</v>
      </c>
      <c r="H21" s="102"/>
      <c r="I21" s="123" t="s">
        <v>133</v>
      </c>
      <c r="J21" s="102"/>
    </row>
    <row r="22" spans="1:10" x14ac:dyDescent="0.25">
      <c r="A22" s="146" t="s">
        <v>134</v>
      </c>
      <c r="B22" s="147"/>
      <c r="C22" s="147"/>
      <c r="D22" s="148"/>
      <c r="E22" s="149">
        <v>43131</v>
      </c>
      <c r="F22" s="150"/>
      <c r="G22" s="151" t="s">
        <v>135</v>
      </c>
      <c r="H22" s="152"/>
      <c r="I22" s="153">
        <v>1543440</v>
      </c>
      <c r="J22" s="154"/>
    </row>
    <row r="23" spans="1:10" x14ac:dyDescent="0.25">
      <c r="A23" s="146" t="s">
        <v>136</v>
      </c>
      <c r="B23" s="147"/>
      <c r="C23" s="147"/>
      <c r="D23" s="148"/>
      <c r="E23" s="149">
        <v>43272</v>
      </c>
      <c r="F23" s="150"/>
      <c r="G23" s="151" t="s">
        <v>137</v>
      </c>
      <c r="H23" s="152"/>
      <c r="I23" s="153">
        <v>46306.06</v>
      </c>
      <c r="J23" s="154"/>
    </row>
    <row r="24" spans="1:10" x14ac:dyDescent="0.25">
      <c r="A24" s="146" t="s">
        <v>138</v>
      </c>
      <c r="B24" s="147"/>
      <c r="C24" s="147"/>
      <c r="D24" s="148"/>
      <c r="E24" s="149">
        <v>43462</v>
      </c>
      <c r="F24" s="150"/>
      <c r="G24" s="151" t="s">
        <v>139</v>
      </c>
      <c r="H24" s="152"/>
      <c r="I24" s="153">
        <v>1662821.82</v>
      </c>
      <c r="J24" s="154"/>
    </row>
    <row r="25" spans="1:10" x14ac:dyDescent="0.25">
      <c r="A25" s="146" t="s">
        <v>140</v>
      </c>
      <c r="B25" s="147"/>
      <c r="C25" s="147"/>
      <c r="D25" s="148"/>
      <c r="E25" s="149">
        <v>43588</v>
      </c>
      <c r="F25" s="150"/>
      <c r="G25" s="151" t="s">
        <v>139</v>
      </c>
      <c r="H25" s="152"/>
      <c r="I25" s="153">
        <v>1781796.38</v>
      </c>
      <c r="J25" s="154"/>
    </row>
    <row r="26" spans="1:10" x14ac:dyDescent="0.25">
      <c r="A26" s="146" t="s">
        <v>141</v>
      </c>
      <c r="B26" s="147"/>
      <c r="C26" s="147"/>
      <c r="D26" s="148"/>
      <c r="E26" s="149">
        <v>43825</v>
      </c>
      <c r="F26" s="150"/>
      <c r="G26" s="151" t="s">
        <v>142</v>
      </c>
      <c r="H26" s="152"/>
      <c r="I26" s="153">
        <v>3444361.84</v>
      </c>
      <c r="J26" s="154"/>
    </row>
    <row r="27" spans="1:10" x14ac:dyDescent="0.25">
      <c r="A27" s="146" t="s">
        <v>143</v>
      </c>
      <c r="B27" s="147"/>
      <c r="C27" s="147"/>
      <c r="D27" s="148"/>
      <c r="E27" s="149">
        <v>44292</v>
      </c>
      <c r="F27" s="150"/>
      <c r="G27" s="151" t="s">
        <v>144</v>
      </c>
      <c r="H27" s="152"/>
      <c r="I27" s="153">
        <v>2541151.52</v>
      </c>
      <c r="J27" s="154"/>
    </row>
    <row r="28" spans="1:10" x14ac:dyDescent="0.25">
      <c r="A28" s="146" t="s">
        <v>145</v>
      </c>
      <c r="B28" s="147"/>
      <c r="C28" s="147"/>
      <c r="D28" s="148"/>
      <c r="E28" s="149">
        <v>44369</v>
      </c>
      <c r="F28" s="150"/>
      <c r="G28" s="151" t="s">
        <v>146</v>
      </c>
      <c r="H28" s="152"/>
      <c r="I28" s="153">
        <v>30000</v>
      </c>
      <c r="J28" s="154"/>
    </row>
    <row r="29" spans="1:10" x14ac:dyDescent="0.25">
      <c r="A29" s="58"/>
      <c r="B29" s="58"/>
      <c r="C29" s="58"/>
      <c r="D29" s="58"/>
      <c r="E29" s="58"/>
      <c r="F29" s="58"/>
      <c r="G29" s="58"/>
      <c r="H29" s="58"/>
      <c r="I29" s="59"/>
      <c r="J29" s="59"/>
    </row>
    <row r="30" spans="1:10" x14ac:dyDescent="0.25">
      <c r="A30" s="110" t="s">
        <v>147</v>
      </c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5">
      <c r="A31" s="155" t="s">
        <v>148</v>
      </c>
      <c r="B31" s="102"/>
      <c r="C31" s="155" t="s">
        <v>149</v>
      </c>
      <c r="D31" s="102"/>
      <c r="E31" s="155" t="s">
        <v>150</v>
      </c>
      <c r="F31" s="102"/>
      <c r="G31" s="155" t="s">
        <v>151</v>
      </c>
      <c r="H31" s="156"/>
      <c r="I31" s="155" t="s">
        <v>152</v>
      </c>
      <c r="J31" s="102"/>
    </row>
    <row r="32" spans="1:10" x14ac:dyDescent="0.25">
      <c r="A32" s="141">
        <v>44752</v>
      </c>
      <c r="B32" s="105"/>
      <c r="C32" s="106">
        <v>110000</v>
      </c>
      <c r="D32" s="108"/>
      <c r="E32" s="142">
        <v>44748</v>
      </c>
      <c r="F32" s="105"/>
      <c r="G32" s="143">
        <v>286492</v>
      </c>
      <c r="H32" s="144"/>
      <c r="I32" s="140">
        <v>110000</v>
      </c>
      <c r="J32" s="135"/>
    </row>
    <row r="33" spans="1:10" x14ac:dyDescent="0.25">
      <c r="A33" s="142"/>
      <c r="B33" s="145"/>
      <c r="C33" s="106"/>
      <c r="D33" s="108"/>
      <c r="E33" s="142"/>
      <c r="F33" s="145"/>
      <c r="G33" s="143"/>
      <c r="H33" s="144"/>
      <c r="I33" s="140"/>
      <c r="J33" s="135"/>
    </row>
    <row r="34" spans="1:10" x14ac:dyDescent="0.25">
      <c r="A34" s="139"/>
      <c r="B34" s="102"/>
      <c r="C34" s="139"/>
      <c r="D34" s="102"/>
      <c r="E34" s="139"/>
      <c r="F34" s="102"/>
      <c r="G34" s="139"/>
      <c r="H34" s="102"/>
      <c r="I34" s="140"/>
      <c r="J34" s="135"/>
    </row>
    <row r="35" spans="1:10" x14ac:dyDescent="0.25">
      <c r="A35" s="132" t="s">
        <v>153</v>
      </c>
      <c r="B35" s="101"/>
      <c r="C35" s="101"/>
      <c r="D35" s="101"/>
      <c r="E35" s="101"/>
      <c r="F35" s="102"/>
      <c r="G35" s="133"/>
      <c r="H35" s="102"/>
      <c r="I35" s="134">
        <v>2181.46</v>
      </c>
      <c r="J35" s="135"/>
    </row>
    <row r="36" spans="1:10" x14ac:dyDescent="0.25">
      <c r="A36" s="132" t="s">
        <v>154</v>
      </c>
      <c r="B36" s="101"/>
      <c r="C36" s="101"/>
      <c r="D36" s="101"/>
      <c r="E36" s="101"/>
      <c r="F36" s="102"/>
      <c r="G36" s="133"/>
      <c r="H36" s="102"/>
      <c r="I36" s="136">
        <f>SUM(I32:J34)</f>
        <v>110000</v>
      </c>
      <c r="J36" s="135"/>
    </row>
    <row r="37" spans="1:10" x14ac:dyDescent="0.25">
      <c r="A37" s="132" t="s">
        <v>155</v>
      </c>
      <c r="B37" s="101"/>
      <c r="C37" s="101"/>
      <c r="D37" s="101"/>
      <c r="E37" s="101"/>
      <c r="F37" s="102"/>
      <c r="G37" s="133"/>
      <c r="H37" s="102"/>
      <c r="I37" s="134">
        <v>90.03</v>
      </c>
      <c r="J37" s="135"/>
    </row>
    <row r="38" spans="1:10" x14ac:dyDescent="0.25">
      <c r="A38" s="132" t="s">
        <v>156</v>
      </c>
      <c r="B38" s="137"/>
      <c r="C38" s="137"/>
      <c r="D38" s="137"/>
      <c r="E38" s="137"/>
      <c r="F38" s="138"/>
      <c r="G38" s="133"/>
      <c r="H38" s="102"/>
      <c r="I38" s="136">
        <v>0</v>
      </c>
      <c r="J38" s="135"/>
    </row>
    <row r="39" spans="1:10" x14ac:dyDescent="0.25">
      <c r="A39" s="132" t="s">
        <v>157</v>
      </c>
      <c r="B39" s="101"/>
      <c r="C39" s="101"/>
      <c r="D39" s="101"/>
      <c r="E39" s="101"/>
      <c r="F39" s="102"/>
      <c r="G39" s="133"/>
      <c r="H39" s="102"/>
      <c r="I39" s="134">
        <f>SUM(I35:J38)</f>
        <v>112271.49</v>
      </c>
      <c r="J39" s="135"/>
    </row>
    <row r="40" spans="1:10" x14ac:dyDescent="0.25">
      <c r="A40" s="132" t="s">
        <v>158</v>
      </c>
      <c r="B40" s="101"/>
      <c r="C40" s="101"/>
      <c r="D40" s="101"/>
      <c r="E40" s="101"/>
      <c r="F40" s="102"/>
      <c r="G40" s="133"/>
      <c r="H40" s="102"/>
      <c r="I40" s="134">
        <v>0</v>
      </c>
      <c r="J40" s="135"/>
    </row>
    <row r="41" spans="1:10" x14ac:dyDescent="0.25">
      <c r="A41" s="132" t="s">
        <v>159</v>
      </c>
      <c r="B41" s="101"/>
      <c r="C41" s="101"/>
      <c r="D41" s="101"/>
      <c r="E41" s="101"/>
      <c r="F41" s="102"/>
      <c r="G41" s="133"/>
      <c r="H41" s="102"/>
      <c r="I41" s="136">
        <f>I39+I40</f>
        <v>112271.49</v>
      </c>
      <c r="J41" s="135"/>
    </row>
    <row r="42" spans="1:10" x14ac:dyDescent="0.25">
      <c r="A42" s="112" t="s">
        <v>160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x14ac:dyDescent="0.25">
      <c r="A43" s="112" t="s">
        <v>161</v>
      </c>
      <c r="B43" s="109"/>
      <c r="C43" s="109"/>
      <c r="D43" s="109"/>
      <c r="E43" s="109"/>
      <c r="F43" s="109"/>
      <c r="G43" s="109"/>
      <c r="H43" s="109"/>
      <c r="I43" s="109"/>
      <c r="J43" s="109"/>
    </row>
    <row r="44" spans="1:10" x14ac:dyDescent="0.25">
      <c r="A44" s="112" t="s">
        <v>162</v>
      </c>
      <c r="B44" s="109"/>
      <c r="C44" s="109"/>
      <c r="D44" s="109"/>
      <c r="E44" s="109"/>
      <c r="F44" s="109"/>
      <c r="G44" s="109"/>
      <c r="H44" s="109"/>
      <c r="I44" s="109"/>
      <c r="J44" s="109"/>
    </row>
    <row r="45" spans="1:10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6" spans="1:10" ht="21.75" customHeight="1" x14ac:dyDescent="0.25">
      <c r="A46" s="129" t="s">
        <v>163</v>
      </c>
      <c r="B46" s="130"/>
      <c r="C46" s="130"/>
      <c r="D46" s="130"/>
      <c r="E46" s="130"/>
      <c r="F46" s="130"/>
      <c r="G46" s="130"/>
      <c r="H46" s="130"/>
      <c r="I46" s="130"/>
      <c r="J46" s="125"/>
    </row>
    <row r="47" spans="1:10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</row>
    <row r="48" spans="1:10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</row>
    <row r="49" spans="1:10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</row>
    <row r="50" spans="1:10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</row>
    <row r="51" spans="1:10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</row>
    <row r="52" spans="1:10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</row>
    <row r="53" spans="1:10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</row>
    <row r="54" spans="1:10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</row>
    <row r="55" spans="1:10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</row>
    <row r="56" spans="1:10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</row>
    <row r="57" spans="1:10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</row>
    <row r="58" spans="1:10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</row>
    <row r="59" spans="1:10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</row>
    <row r="60" spans="1:10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</row>
    <row r="61" spans="1:10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</row>
    <row r="62" spans="1:10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</row>
    <row r="63" spans="1:10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</row>
    <row r="64" spans="1:10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</row>
    <row r="65" spans="1:10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</row>
    <row r="66" spans="1:10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</row>
    <row r="67" spans="1:10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</row>
    <row r="68" spans="1:10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</row>
    <row r="69" spans="1:10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</row>
    <row r="70" spans="1:10" ht="15.75" x14ac:dyDescent="0.25">
      <c r="A70" s="131" t="s">
        <v>115</v>
      </c>
      <c r="B70" s="131"/>
      <c r="C70" s="131"/>
      <c r="D70" s="131"/>
      <c r="E70" s="131"/>
      <c r="F70" s="131"/>
      <c r="G70" s="131"/>
      <c r="H70" s="131"/>
      <c r="I70" s="131"/>
      <c r="J70" s="131"/>
    </row>
    <row r="71" spans="1:10" x14ac:dyDescent="0.25">
      <c r="A71" s="126" t="s">
        <v>116</v>
      </c>
      <c r="B71" s="126"/>
      <c r="C71" s="126"/>
      <c r="D71" s="126"/>
      <c r="E71" s="126"/>
      <c r="F71" s="126"/>
      <c r="G71" s="126"/>
      <c r="H71" s="126"/>
      <c r="I71" s="126"/>
      <c r="J71" s="126"/>
    </row>
    <row r="72" spans="1:10" x14ac:dyDescent="0.25">
      <c r="A72" s="126" t="s">
        <v>117</v>
      </c>
      <c r="B72" s="126"/>
      <c r="C72" s="126"/>
      <c r="D72" s="126"/>
      <c r="E72" s="126"/>
      <c r="F72" s="126"/>
      <c r="G72" s="126"/>
      <c r="H72" s="126"/>
      <c r="I72" s="126"/>
      <c r="J72" s="126"/>
    </row>
    <row r="73" spans="1:10" x14ac:dyDescent="0.25">
      <c r="A73" s="126" t="s">
        <v>118</v>
      </c>
      <c r="B73" s="126"/>
      <c r="C73" s="126"/>
      <c r="D73" s="126"/>
      <c r="E73" s="126"/>
      <c r="F73" s="126"/>
      <c r="G73" s="126"/>
      <c r="H73" s="126"/>
      <c r="I73" s="126"/>
      <c r="J73" s="126"/>
    </row>
    <row r="74" spans="1:10" x14ac:dyDescent="0.25">
      <c r="A74" s="127" t="s">
        <v>119</v>
      </c>
      <c r="B74" s="127"/>
      <c r="C74" s="127"/>
      <c r="D74" s="127"/>
      <c r="E74" s="127"/>
      <c r="F74" s="127"/>
      <c r="G74" s="127"/>
      <c r="H74" s="127"/>
      <c r="I74" s="127"/>
      <c r="J74" s="127"/>
    </row>
    <row r="75" spans="1:10" x14ac:dyDescent="0.25">
      <c r="A75" s="56"/>
      <c r="B75" s="56"/>
      <c r="C75" s="56"/>
      <c r="D75" s="56"/>
      <c r="E75" s="56"/>
      <c r="F75" s="56"/>
      <c r="G75" s="56"/>
      <c r="H75" s="56"/>
      <c r="I75" s="56"/>
      <c r="J75" s="56"/>
    </row>
    <row r="76" spans="1:10" x14ac:dyDescent="0.25">
      <c r="A76" s="128" t="s">
        <v>120</v>
      </c>
      <c r="B76" s="109"/>
      <c r="C76" s="109"/>
      <c r="D76" s="109"/>
      <c r="E76" s="109"/>
      <c r="F76" s="109"/>
      <c r="G76" s="109"/>
      <c r="H76" s="109"/>
      <c r="I76" s="109"/>
      <c r="J76" s="109"/>
    </row>
    <row r="77" spans="1:10" x14ac:dyDescent="0.25">
      <c r="A77" s="128" t="s">
        <v>121</v>
      </c>
      <c r="B77" s="109"/>
      <c r="C77" s="109"/>
      <c r="D77" s="109"/>
      <c r="E77" s="109"/>
      <c r="F77" s="109"/>
      <c r="G77" s="109"/>
      <c r="H77" s="109"/>
      <c r="I77" s="109"/>
      <c r="J77" s="109"/>
    </row>
    <row r="78" spans="1:10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</row>
    <row r="79" spans="1:10" x14ac:dyDescent="0.25">
      <c r="A79" s="110" t="s">
        <v>164</v>
      </c>
      <c r="B79" s="101"/>
      <c r="C79" s="101"/>
      <c r="D79" s="101"/>
      <c r="E79" s="101"/>
      <c r="F79" s="101"/>
      <c r="G79" s="101"/>
      <c r="H79" s="101"/>
      <c r="I79" s="101"/>
      <c r="J79" s="102"/>
    </row>
    <row r="80" spans="1:10" x14ac:dyDescent="0.25">
      <c r="A80" s="122" t="str">
        <f>A19</f>
        <v>ORIGEM DOS RECURSOS (1): Municipal</v>
      </c>
      <c r="B80" s="101"/>
      <c r="C80" s="101"/>
      <c r="D80" s="101"/>
      <c r="E80" s="101"/>
      <c r="F80" s="101"/>
      <c r="G80" s="101"/>
      <c r="H80" s="101"/>
      <c r="I80" s="101"/>
      <c r="J80" s="102"/>
    </row>
    <row r="81" spans="1:10" ht="72.75" x14ac:dyDescent="0.25">
      <c r="A81" s="123" t="s">
        <v>165</v>
      </c>
      <c r="B81" s="102"/>
      <c r="C81" s="124" t="s">
        <v>166</v>
      </c>
      <c r="D81" s="125"/>
      <c r="E81" s="123" t="s">
        <v>167</v>
      </c>
      <c r="F81" s="102"/>
      <c r="G81" s="123" t="s">
        <v>168</v>
      </c>
      <c r="H81" s="102"/>
      <c r="I81" s="62" t="s">
        <v>169</v>
      </c>
      <c r="J81" s="62" t="s">
        <v>170</v>
      </c>
    </row>
    <row r="82" spans="1:10" x14ac:dyDescent="0.25">
      <c r="A82" s="115" t="s">
        <v>171</v>
      </c>
      <c r="B82" s="115"/>
      <c r="C82" s="116">
        <v>13322.33</v>
      </c>
      <c r="D82" s="108"/>
      <c r="E82" s="106">
        <v>283.7</v>
      </c>
      <c r="F82" s="108"/>
      <c r="G82" s="106">
        <f t="shared" ref="G82:G87" si="0">C82-J82</f>
        <v>11283.02</v>
      </c>
      <c r="H82" s="108"/>
      <c r="I82" s="63">
        <f t="shared" ref="I82:I87" si="1">+E82+G82</f>
        <v>11566.720000000001</v>
      </c>
      <c r="J82" s="63">
        <v>2039.31</v>
      </c>
    </row>
    <row r="83" spans="1:10" x14ac:dyDescent="0.25">
      <c r="A83" s="119" t="s">
        <v>172</v>
      </c>
      <c r="B83" s="119"/>
      <c r="C83" s="116">
        <v>4978.28</v>
      </c>
      <c r="D83" s="108"/>
      <c r="E83" s="106">
        <v>277.89</v>
      </c>
      <c r="F83" s="108"/>
      <c r="G83" s="106">
        <f t="shared" si="0"/>
        <v>4683.99</v>
      </c>
      <c r="H83" s="108"/>
      <c r="I83" s="63">
        <f t="shared" si="1"/>
        <v>4961.88</v>
      </c>
      <c r="J83" s="63">
        <v>294.29000000000002</v>
      </c>
    </row>
    <row r="84" spans="1:10" x14ac:dyDescent="0.25">
      <c r="A84" s="120" t="s">
        <v>173</v>
      </c>
      <c r="B84" s="121"/>
      <c r="C84" s="116">
        <v>129050.18</v>
      </c>
      <c r="D84" s="108"/>
      <c r="E84" s="106">
        <v>90004.64</v>
      </c>
      <c r="F84" s="108"/>
      <c r="G84" s="106">
        <f t="shared" si="0"/>
        <v>1432.3099999999977</v>
      </c>
      <c r="H84" s="108"/>
      <c r="I84" s="63">
        <f t="shared" si="1"/>
        <v>91436.95</v>
      </c>
      <c r="J84" s="63">
        <v>127617.87</v>
      </c>
    </row>
    <row r="85" spans="1:10" x14ac:dyDescent="0.25">
      <c r="A85" s="115" t="s">
        <v>174</v>
      </c>
      <c r="B85" s="115"/>
      <c r="C85" s="116">
        <v>3408.27</v>
      </c>
      <c r="D85" s="108"/>
      <c r="E85" s="106">
        <v>1070</v>
      </c>
      <c r="F85" s="108"/>
      <c r="G85" s="106">
        <f t="shared" si="0"/>
        <v>81.840000000000146</v>
      </c>
      <c r="H85" s="108"/>
      <c r="I85" s="63">
        <f t="shared" si="1"/>
        <v>1151.8400000000001</v>
      </c>
      <c r="J85" s="63">
        <v>3326.43</v>
      </c>
    </row>
    <row r="86" spans="1:10" x14ac:dyDescent="0.25">
      <c r="A86" s="115" t="s">
        <v>175</v>
      </c>
      <c r="B86" s="115"/>
      <c r="C86" s="116">
        <v>0</v>
      </c>
      <c r="D86" s="108"/>
      <c r="E86" s="106">
        <v>0</v>
      </c>
      <c r="F86" s="108"/>
      <c r="G86" s="106">
        <f t="shared" si="0"/>
        <v>0</v>
      </c>
      <c r="H86" s="108"/>
      <c r="I86" s="63">
        <f t="shared" si="1"/>
        <v>0</v>
      </c>
      <c r="J86" s="63">
        <v>0</v>
      </c>
    </row>
    <row r="87" spans="1:10" x14ac:dyDescent="0.25">
      <c r="A87" s="115" t="s">
        <v>176</v>
      </c>
      <c r="B87" s="115"/>
      <c r="C87" s="116">
        <v>3227.73</v>
      </c>
      <c r="D87" s="108"/>
      <c r="E87" s="106">
        <v>1033</v>
      </c>
      <c r="F87" s="108"/>
      <c r="G87" s="106">
        <f t="shared" si="0"/>
        <v>807.73</v>
      </c>
      <c r="H87" s="108"/>
      <c r="I87" s="63">
        <f t="shared" si="1"/>
        <v>1840.73</v>
      </c>
      <c r="J87" s="63">
        <v>2420</v>
      </c>
    </row>
    <row r="88" spans="1:10" x14ac:dyDescent="0.25">
      <c r="A88" s="117" t="s">
        <v>106</v>
      </c>
      <c r="B88" s="118"/>
      <c r="C88" s="116">
        <f>SUM(C82:D87)</f>
        <v>153986.78999999998</v>
      </c>
      <c r="D88" s="108"/>
      <c r="E88" s="106">
        <f>SUM(E82:F87)</f>
        <v>92669.23</v>
      </c>
      <c r="F88" s="108"/>
      <c r="G88" s="106">
        <f>SUM(G82:H87)</f>
        <v>18288.89</v>
      </c>
      <c r="H88" s="108"/>
      <c r="I88" s="63">
        <f>SUM(I82:I87)</f>
        <v>110958.12</v>
      </c>
      <c r="J88" s="63">
        <f>SUM(J82:J87)</f>
        <v>135697.9</v>
      </c>
    </row>
    <row r="89" spans="1:10" x14ac:dyDescent="0.25">
      <c r="A89" s="58"/>
      <c r="B89" s="58"/>
      <c r="C89" s="58"/>
      <c r="D89" s="58"/>
      <c r="E89" s="58"/>
      <c r="F89" s="58"/>
      <c r="G89" s="58"/>
      <c r="H89" s="58"/>
      <c r="I89" s="58"/>
      <c r="J89" s="58"/>
    </row>
    <row r="90" spans="1:10" x14ac:dyDescent="0.25">
      <c r="A90" s="112" t="s">
        <v>177</v>
      </c>
      <c r="B90" s="109"/>
      <c r="C90" s="109"/>
      <c r="D90" s="109"/>
      <c r="E90" s="109"/>
      <c r="F90" s="109"/>
      <c r="G90" s="109"/>
      <c r="H90" s="109"/>
      <c r="I90" s="109"/>
      <c r="J90" s="109"/>
    </row>
    <row r="91" spans="1:10" x14ac:dyDescent="0.25">
      <c r="A91" s="112" t="s">
        <v>178</v>
      </c>
      <c r="B91" s="109"/>
      <c r="C91" s="109"/>
      <c r="D91" s="109"/>
      <c r="E91" s="109"/>
      <c r="F91" s="109"/>
      <c r="G91" s="109"/>
      <c r="H91" s="109"/>
      <c r="I91" s="109"/>
      <c r="J91" s="109"/>
    </row>
    <row r="92" spans="1:10" x14ac:dyDescent="0.25">
      <c r="A92" s="112" t="s">
        <v>179</v>
      </c>
      <c r="B92" s="109"/>
      <c r="C92" s="109"/>
      <c r="D92" s="109"/>
      <c r="E92" s="109"/>
      <c r="F92" s="109"/>
      <c r="G92" s="109"/>
      <c r="H92" s="109"/>
      <c r="I92" s="109"/>
      <c r="J92" s="109"/>
    </row>
    <row r="93" spans="1:10" x14ac:dyDescent="0.25">
      <c r="A93" s="112" t="s">
        <v>180</v>
      </c>
      <c r="B93" s="109"/>
      <c r="C93" s="109"/>
      <c r="D93" s="109"/>
      <c r="E93" s="109"/>
      <c r="F93" s="109"/>
      <c r="G93" s="109"/>
      <c r="H93" s="109"/>
      <c r="I93" s="109"/>
      <c r="J93" s="109"/>
    </row>
    <row r="94" spans="1:10" ht="23.25" customHeight="1" x14ac:dyDescent="0.25">
      <c r="A94" s="113" t="s">
        <v>181</v>
      </c>
      <c r="B94" s="114"/>
      <c r="C94" s="114"/>
      <c r="D94" s="114"/>
      <c r="E94" s="114"/>
      <c r="F94" s="114"/>
      <c r="G94" s="114"/>
      <c r="H94" s="114"/>
      <c r="I94" s="114"/>
      <c r="J94" s="114"/>
    </row>
    <row r="95" spans="1:10" x14ac:dyDescent="0.25">
      <c r="A95" s="112" t="s">
        <v>182</v>
      </c>
      <c r="B95" s="109"/>
      <c r="C95" s="109"/>
      <c r="D95" s="109"/>
      <c r="E95" s="109"/>
      <c r="F95" s="109"/>
      <c r="G95" s="109"/>
      <c r="H95" s="109"/>
      <c r="I95" s="109"/>
      <c r="J95" s="109"/>
    </row>
    <row r="96" spans="1:10" x14ac:dyDescent="0.25">
      <c r="A96" s="109"/>
      <c r="B96" s="109"/>
      <c r="C96" s="109"/>
      <c r="D96" s="109"/>
      <c r="E96" s="109"/>
      <c r="F96" s="109"/>
      <c r="G96" s="109"/>
      <c r="H96" s="109"/>
      <c r="I96" s="109"/>
      <c r="J96" s="109"/>
    </row>
    <row r="97" spans="1:10" x14ac:dyDescent="0.25">
      <c r="A97" s="110" t="s">
        <v>183</v>
      </c>
      <c r="B97" s="101"/>
      <c r="C97" s="101"/>
      <c r="D97" s="101"/>
      <c r="E97" s="101"/>
      <c r="F97" s="101"/>
      <c r="G97" s="101"/>
      <c r="H97" s="101"/>
      <c r="I97" s="101"/>
      <c r="J97" s="102"/>
    </row>
    <row r="98" spans="1:10" x14ac:dyDescent="0.25">
      <c r="A98" s="100" t="s">
        <v>184</v>
      </c>
      <c r="B98" s="101"/>
      <c r="C98" s="101"/>
      <c r="D98" s="101"/>
      <c r="E98" s="101"/>
      <c r="F98" s="101"/>
      <c r="G98" s="102"/>
      <c r="H98" s="103">
        <f>I41</f>
        <v>112271.49</v>
      </c>
      <c r="I98" s="104"/>
      <c r="J98" s="105"/>
    </row>
    <row r="99" spans="1:10" x14ac:dyDescent="0.25">
      <c r="A99" s="100" t="s">
        <v>185</v>
      </c>
      <c r="B99" s="101"/>
      <c r="C99" s="101"/>
      <c r="D99" s="101"/>
      <c r="E99" s="101"/>
      <c r="F99" s="101"/>
      <c r="G99" s="102"/>
      <c r="H99" s="111">
        <f>I88</f>
        <v>110958.12</v>
      </c>
      <c r="I99" s="104"/>
      <c r="J99" s="105"/>
    </row>
    <row r="100" spans="1:10" x14ac:dyDescent="0.25">
      <c r="A100" s="100" t="s">
        <v>186</v>
      </c>
      <c r="B100" s="101"/>
      <c r="C100" s="101"/>
      <c r="D100" s="101"/>
      <c r="E100" s="101"/>
      <c r="F100" s="101"/>
      <c r="G100" s="102"/>
      <c r="H100" s="103">
        <f>I39-H99-I40</f>
        <v>1313.3700000000099</v>
      </c>
      <c r="I100" s="104"/>
      <c r="J100" s="105"/>
    </row>
    <row r="101" spans="1:10" x14ac:dyDescent="0.25">
      <c r="A101" s="100" t="s">
        <v>187</v>
      </c>
      <c r="B101" s="101"/>
      <c r="C101" s="101"/>
      <c r="D101" s="101"/>
      <c r="E101" s="101"/>
      <c r="F101" s="101"/>
      <c r="G101" s="102"/>
      <c r="H101" s="106">
        <v>0</v>
      </c>
      <c r="I101" s="107"/>
      <c r="J101" s="108"/>
    </row>
    <row r="102" spans="1:10" x14ac:dyDescent="0.25">
      <c r="A102" s="100" t="s">
        <v>188</v>
      </c>
      <c r="B102" s="101"/>
      <c r="C102" s="101"/>
      <c r="D102" s="101"/>
      <c r="E102" s="101"/>
      <c r="F102" s="101"/>
      <c r="G102" s="102"/>
      <c r="H102" s="103">
        <f>H100-H101</f>
        <v>1313.3700000000099</v>
      </c>
      <c r="I102" s="104"/>
      <c r="J102" s="105"/>
    </row>
    <row r="103" spans="1:10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</row>
    <row r="104" spans="1:10" x14ac:dyDescent="0.25">
      <c r="A104" s="94" t="s">
        <v>189</v>
      </c>
      <c r="B104" s="95"/>
      <c r="C104" s="95"/>
      <c r="D104" s="95"/>
      <c r="E104" s="95"/>
      <c r="F104" s="95"/>
      <c r="G104" s="95"/>
      <c r="H104" s="95"/>
      <c r="I104" s="95"/>
      <c r="J104" s="96"/>
    </row>
    <row r="105" spans="1:10" ht="12" customHeight="1" x14ac:dyDescent="0.25">
      <c r="A105" s="97"/>
      <c r="B105" s="98"/>
      <c r="C105" s="98"/>
      <c r="D105" s="98"/>
      <c r="E105" s="98"/>
      <c r="F105" s="98"/>
      <c r="G105" s="98"/>
      <c r="H105" s="98"/>
      <c r="I105" s="98"/>
      <c r="J105" s="99"/>
    </row>
    <row r="106" spans="1:10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8"/>
    </row>
    <row r="107" spans="1:10" x14ac:dyDescent="0.25">
      <c r="A107" s="64"/>
      <c r="B107" s="64" t="s">
        <v>191</v>
      </c>
      <c r="C107" s="64"/>
      <c r="D107" s="64"/>
      <c r="E107" s="64"/>
      <c r="F107" s="64"/>
      <c r="G107" s="64"/>
      <c r="H107" s="64"/>
      <c r="I107" s="64"/>
      <c r="J107" s="58"/>
    </row>
    <row r="108" spans="1:10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58"/>
    </row>
    <row r="109" spans="1:10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58"/>
    </row>
    <row r="110" spans="1:10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58"/>
    </row>
    <row r="111" spans="1:10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58"/>
    </row>
    <row r="112" spans="1:10" x14ac:dyDescent="0.25">
      <c r="A112" s="64"/>
      <c r="B112" s="65" t="s">
        <v>107</v>
      </c>
      <c r="C112" s="64"/>
      <c r="D112" s="64"/>
      <c r="E112" s="64"/>
      <c r="F112" s="64"/>
      <c r="G112" s="64"/>
      <c r="H112" s="50" t="s">
        <v>108</v>
      </c>
      <c r="J112" s="31"/>
    </row>
    <row r="113" spans="1:10" x14ac:dyDescent="0.25">
      <c r="A113" s="64"/>
      <c r="B113" s="64" t="s">
        <v>109</v>
      </c>
      <c r="C113" s="64"/>
      <c r="D113" s="64"/>
      <c r="E113" s="64"/>
      <c r="F113" s="64"/>
      <c r="G113" s="64"/>
      <c r="H113" s="52" t="s">
        <v>110</v>
      </c>
      <c r="J113" s="31"/>
    </row>
    <row r="114" spans="1:10" x14ac:dyDescent="0.25">
      <c r="B114" s="66" t="s">
        <v>111</v>
      </c>
      <c r="H114" s="52" t="s">
        <v>112</v>
      </c>
      <c r="J114" s="31"/>
    </row>
  </sheetData>
  <mergeCells count="155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topLeftCell="A91" workbookViewId="0">
      <selection activeCell="B102" sqref="B102:E104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style="2" bestFit="1" customWidth="1"/>
    <col min="4" max="5" width="10.42578125" style="2" customWidth="1"/>
  </cols>
  <sheetData>
    <row r="1" spans="1:5" x14ac:dyDescent="0.25">
      <c r="A1" s="3" t="s">
        <v>35</v>
      </c>
      <c r="B1" s="4"/>
      <c r="C1" s="3"/>
      <c r="D1" s="5"/>
      <c r="E1" s="6"/>
    </row>
    <row r="2" spans="1:5" x14ac:dyDescent="0.25">
      <c r="A2" s="7"/>
      <c r="B2" s="8"/>
      <c r="C2" s="9"/>
      <c r="D2" s="10"/>
      <c r="E2" s="6"/>
    </row>
    <row r="3" spans="1:5" x14ac:dyDescent="0.25">
      <c r="A3" s="3" t="s">
        <v>56</v>
      </c>
      <c r="B3" s="4"/>
      <c r="C3" s="3"/>
      <c r="D3" s="5"/>
      <c r="E3" s="6"/>
    </row>
    <row r="4" spans="1:5" x14ac:dyDescent="0.25">
      <c r="A4" s="3" t="s">
        <v>36</v>
      </c>
      <c r="B4" s="4"/>
      <c r="C4" s="3"/>
      <c r="D4" s="5"/>
      <c r="E4" s="6"/>
    </row>
    <row r="5" spans="1:5" x14ac:dyDescent="0.25">
      <c r="A5" s="7"/>
      <c r="B5" s="8"/>
      <c r="C5" s="9"/>
      <c r="D5" s="10"/>
      <c r="E5" s="6"/>
    </row>
    <row r="6" spans="1:5" x14ac:dyDescent="0.25">
      <c r="A6" s="11" t="s">
        <v>37</v>
      </c>
      <c r="B6" s="12"/>
      <c r="C6" s="9"/>
      <c r="D6" s="10"/>
      <c r="E6" s="13" t="s">
        <v>38</v>
      </c>
    </row>
    <row r="7" spans="1:5" x14ac:dyDescent="0.25">
      <c r="A7" s="11" t="s">
        <v>39</v>
      </c>
      <c r="B7" s="8"/>
      <c r="C7" s="9"/>
      <c r="D7" s="10"/>
      <c r="E7" s="13" t="s">
        <v>40</v>
      </c>
    </row>
    <row r="8" spans="1:5" x14ac:dyDescent="0.25">
      <c r="A8" s="11" t="s">
        <v>41</v>
      </c>
      <c r="B8" s="8"/>
      <c r="C8" s="9"/>
      <c r="D8" s="10"/>
      <c r="E8" s="13" t="s">
        <v>42</v>
      </c>
    </row>
    <row r="9" spans="1:5" x14ac:dyDescent="0.25">
      <c r="A9" s="14" t="s">
        <v>43</v>
      </c>
      <c r="B9" s="8"/>
      <c r="C9" s="6"/>
      <c r="D9" s="10"/>
      <c r="E9" s="13" t="s">
        <v>44</v>
      </c>
    </row>
    <row r="10" spans="1:5" x14ac:dyDescent="0.25">
      <c r="A10" s="11" t="s">
        <v>45</v>
      </c>
      <c r="B10" s="12"/>
      <c r="C10" s="6"/>
      <c r="D10" s="10"/>
      <c r="E10" s="15" t="s">
        <v>46</v>
      </c>
    </row>
    <row r="11" spans="1:5" x14ac:dyDescent="0.25">
      <c r="A11" s="11" t="s">
        <v>47</v>
      </c>
      <c r="B11" s="12"/>
      <c r="C11" s="6"/>
      <c r="D11" s="10"/>
      <c r="E11" s="16" t="s">
        <v>48</v>
      </c>
    </row>
    <row r="12" spans="1:5" x14ac:dyDescent="0.25">
      <c r="A12" s="17" t="s">
        <v>49</v>
      </c>
      <c r="B12" s="18"/>
      <c r="C12" s="19"/>
      <c r="D12" s="20"/>
      <c r="E12" s="18"/>
    </row>
    <row r="13" spans="1:5" x14ac:dyDescent="0.25">
      <c r="A13" s="21" t="s">
        <v>50</v>
      </c>
      <c r="B13" s="22" t="s">
        <v>51</v>
      </c>
      <c r="C13" s="22" t="s">
        <v>52</v>
      </c>
      <c r="D13" s="23" t="s">
        <v>53</v>
      </c>
      <c r="E13" s="22" t="s">
        <v>54</v>
      </c>
    </row>
    <row r="14" spans="1:5" x14ac:dyDescent="0.25">
      <c r="A14" s="24"/>
      <c r="B14" s="25" t="s">
        <v>55</v>
      </c>
      <c r="C14" s="26"/>
      <c r="D14" s="26"/>
      <c r="E14" s="27">
        <v>2102.0500000000002</v>
      </c>
    </row>
    <row r="15" spans="1:5" x14ac:dyDescent="0.25">
      <c r="A15" s="33">
        <v>44746</v>
      </c>
      <c r="B15" s="34" t="s">
        <v>57</v>
      </c>
      <c r="C15" s="35">
        <v>136.85</v>
      </c>
      <c r="D15" s="35">
        <v>0</v>
      </c>
      <c r="E15" s="27">
        <f t="shared" ref="E15:E57" si="0">E14+D15-C15</f>
        <v>1965.2000000000003</v>
      </c>
    </row>
    <row r="16" spans="1:5" x14ac:dyDescent="0.25">
      <c r="A16" s="32">
        <v>44748</v>
      </c>
      <c r="B16" s="25" t="s">
        <v>58</v>
      </c>
      <c r="C16" s="26">
        <v>0</v>
      </c>
      <c r="D16" s="26">
        <v>110000</v>
      </c>
      <c r="E16" s="27">
        <f t="shared" si="0"/>
        <v>111965.2</v>
      </c>
    </row>
    <row r="17" spans="1:5" x14ac:dyDescent="0.25">
      <c r="A17" s="33">
        <v>44748</v>
      </c>
      <c r="B17" s="34" t="s">
        <v>60</v>
      </c>
      <c r="C17" s="35">
        <v>0</v>
      </c>
      <c r="D17" s="35">
        <v>10.45</v>
      </c>
      <c r="E17" s="27">
        <f t="shared" si="0"/>
        <v>111975.65</v>
      </c>
    </row>
    <row r="18" spans="1:5" x14ac:dyDescent="0.25">
      <c r="A18" s="33">
        <v>44748</v>
      </c>
      <c r="B18" s="25" t="s">
        <v>61</v>
      </c>
      <c r="C18" s="26">
        <v>83085.67</v>
      </c>
      <c r="D18" s="26">
        <v>0</v>
      </c>
      <c r="E18" s="27">
        <f t="shared" si="0"/>
        <v>28889.979999999996</v>
      </c>
    </row>
    <row r="19" spans="1:5" x14ac:dyDescent="0.25">
      <c r="A19" s="33">
        <v>44748</v>
      </c>
      <c r="B19" s="25" t="s">
        <v>62</v>
      </c>
      <c r="C19" s="26">
        <v>6918.97</v>
      </c>
      <c r="D19" s="26">
        <v>0</v>
      </c>
      <c r="E19" s="27">
        <f t="shared" si="0"/>
        <v>21971.009999999995</v>
      </c>
    </row>
    <row r="20" spans="1:5" x14ac:dyDescent="0.25">
      <c r="A20" s="33">
        <v>44748</v>
      </c>
      <c r="B20" s="34" t="s">
        <v>59</v>
      </c>
      <c r="C20" s="35">
        <v>10.45</v>
      </c>
      <c r="D20" s="35">
        <v>0</v>
      </c>
      <c r="E20" s="27">
        <f t="shared" si="0"/>
        <v>21960.559999999994</v>
      </c>
    </row>
    <row r="21" spans="1:5" x14ac:dyDescent="0.25">
      <c r="A21" s="33">
        <v>44749</v>
      </c>
      <c r="B21" s="34" t="s">
        <v>63</v>
      </c>
      <c r="C21" s="35">
        <v>82.52</v>
      </c>
      <c r="D21" s="35">
        <v>0</v>
      </c>
      <c r="E21" s="27">
        <f t="shared" si="0"/>
        <v>21878.039999999994</v>
      </c>
    </row>
    <row r="22" spans="1:5" x14ac:dyDescent="0.25">
      <c r="A22" s="33">
        <v>44750</v>
      </c>
      <c r="B22" s="34" t="s">
        <v>64</v>
      </c>
      <c r="C22" s="35">
        <v>254.6</v>
      </c>
      <c r="D22" s="35">
        <v>0</v>
      </c>
      <c r="E22" s="27">
        <f t="shared" si="0"/>
        <v>21623.439999999995</v>
      </c>
    </row>
    <row r="23" spans="1:5" x14ac:dyDescent="0.25">
      <c r="A23" s="33">
        <v>44750</v>
      </c>
      <c r="B23" s="34" t="s">
        <v>65</v>
      </c>
      <c r="C23" s="35">
        <v>109.89</v>
      </c>
      <c r="D23" s="35">
        <v>0</v>
      </c>
      <c r="E23" s="27">
        <f t="shared" si="0"/>
        <v>21513.549999999996</v>
      </c>
    </row>
    <row r="24" spans="1:5" x14ac:dyDescent="0.25">
      <c r="A24" s="33">
        <v>44750</v>
      </c>
      <c r="B24" s="34" t="s">
        <v>66</v>
      </c>
      <c r="C24" s="35">
        <v>168</v>
      </c>
      <c r="D24" s="35">
        <v>0</v>
      </c>
      <c r="E24" s="27">
        <f t="shared" si="0"/>
        <v>21345.549999999996</v>
      </c>
    </row>
    <row r="25" spans="1:5" x14ac:dyDescent="0.25">
      <c r="A25" s="33">
        <v>44753</v>
      </c>
      <c r="B25" s="34" t="s">
        <v>67</v>
      </c>
      <c r="C25" s="35">
        <v>81.84</v>
      </c>
      <c r="D25" s="35">
        <v>0</v>
      </c>
      <c r="E25" s="27">
        <f t="shared" si="0"/>
        <v>21263.709999999995</v>
      </c>
    </row>
    <row r="26" spans="1:5" x14ac:dyDescent="0.25">
      <c r="A26" s="33">
        <v>44753</v>
      </c>
      <c r="B26" s="34" t="s">
        <v>68</v>
      </c>
      <c r="C26" s="35">
        <v>106.5</v>
      </c>
      <c r="D26" s="35">
        <v>0</v>
      </c>
      <c r="E26" s="27">
        <f t="shared" si="0"/>
        <v>21157.209999999995</v>
      </c>
    </row>
    <row r="27" spans="1:5" x14ac:dyDescent="0.25">
      <c r="A27" s="33">
        <v>44753</v>
      </c>
      <c r="B27" s="34" t="s">
        <v>69</v>
      </c>
      <c r="C27" s="35">
        <v>1033</v>
      </c>
      <c r="D27" s="35">
        <v>0</v>
      </c>
      <c r="E27" s="27">
        <f t="shared" si="0"/>
        <v>20124.209999999995</v>
      </c>
    </row>
    <row r="28" spans="1:5" x14ac:dyDescent="0.25">
      <c r="A28" s="33">
        <v>44753</v>
      </c>
      <c r="B28" s="34" t="s">
        <v>70</v>
      </c>
      <c r="C28" s="35">
        <v>29.1</v>
      </c>
      <c r="D28" s="35">
        <v>0</v>
      </c>
      <c r="E28" s="27">
        <f t="shared" si="0"/>
        <v>20095.109999999997</v>
      </c>
    </row>
    <row r="29" spans="1:5" x14ac:dyDescent="0.25">
      <c r="A29" s="33">
        <v>44753</v>
      </c>
      <c r="B29" s="34" t="s">
        <v>71</v>
      </c>
      <c r="C29" s="35">
        <v>500</v>
      </c>
      <c r="D29" s="35">
        <v>0</v>
      </c>
      <c r="E29" s="27">
        <f t="shared" si="0"/>
        <v>19595.109999999997</v>
      </c>
    </row>
    <row r="30" spans="1:5" x14ac:dyDescent="0.25">
      <c r="A30" s="33">
        <v>44755</v>
      </c>
      <c r="B30" s="34" t="s">
        <v>72</v>
      </c>
      <c r="C30" s="35">
        <v>148.52000000000001</v>
      </c>
      <c r="D30" s="35">
        <v>0</v>
      </c>
      <c r="E30" s="27">
        <f t="shared" si="0"/>
        <v>19446.589999999997</v>
      </c>
    </row>
    <row r="31" spans="1:5" x14ac:dyDescent="0.25">
      <c r="A31" s="33">
        <v>44756</v>
      </c>
      <c r="B31" s="34" t="s">
        <v>74</v>
      </c>
      <c r="C31" s="35">
        <v>169.75</v>
      </c>
      <c r="D31" s="35">
        <v>0</v>
      </c>
      <c r="E31" s="27">
        <f t="shared" si="0"/>
        <v>19276.839999999997</v>
      </c>
    </row>
    <row r="32" spans="1:5" x14ac:dyDescent="0.25">
      <c r="A32" s="33">
        <v>44756</v>
      </c>
      <c r="B32" s="34" t="s">
        <v>73</v>
      </c>
      <c r="C32" s="35">
        <v>444.22</v>
      </c>
      <c r="D32" s="35">
        <v>0</v>
      </c>
      <c r="E32" s="27">
        <f t="shared" si="0"/>
        <v>18832.619999999995</v>
      </c>
    </row>
    <row r="33" spans="1:5" x14ac:dyDescent="0.25">
      <c r="A33" s="33">
        <v>44756</v>
      </c>
      <c r="B33" s="34" t="s">
        <v>75</v>
      </c>
      <c r="C33" s="35">
        <v>1026.19</v>
      </c>
      <c r="D33" s="35">
        <v>0</v>
      </c>
      <c r="E33" s="27">
        <f t="shared" si="0"/>
        <v>17806.429999999997</v>
      </c>
    </row>
    <row r="34" spans="1:5" x14ac:dyDescent="0.25">
      <c r="A34" s="33">
        <v>44756</v>
      </c>
      <c r="B34" s="34" t="s">
        <v>78</v>
      </c>
      <c r="C34" s="35">
        <v>609.75</v>
      </c>
      <c r="D34" s="35">
        <v>0</v>
      </c>
      <c r="E34" s="27">
        <f t="shared" si="0"/>
        <v>17196.679999999997</v>
      </c>
    </row>
    <row r="35" spans="1:5" x14ac:dyDescent="0.25">
      <c r="A35" s="33">
        <v>44756</v>
      </c>
      <c r="B35" s="34" t="s">
        <v>76</v>
      </c>
      <c r="C35" s="35">
        <v>1823.29</v>
      </c>
      <c r="D35" s="35">
        <v>0</v>
      </c>
      <c r="E35" s="27">
        <f t="shared" si="0"/>
        <v>15373.389999999996</v>
      </c>
    </row>
    <row r="36" spans="1:5" x14ac:dyDescent="0.25">
      <c r="A36" s="33">
        <v>44756</v>
      </c>
      <c r="B36" s="34" t="s">
        <v>77</v>
      </c>
      <c r="C36" s="35">
        <v>76.319999999999993</v>
      </c>
      <c r="D36" s="35">
        <v>0</v>
      </c>
      <c r="E36" s="27">
        <f t="shared" si="0"/>
        <v>15297.069999999996</v>
      </c>
    </row>
    <row r="37" spans="1:5" x14ac:dyDescent="0.25">
      <c r="A37" s="33">
        <v>44757</v>
      </c>
      <c r="B37" s="34" t="s">
        <v>79</v>
      </c>
      <c r="C37" s="35">
        <v>5755.42</v>
      </c>
      <c r="D37" s="35">
        <v>0</v>
      </c>
      <c r="E37" s="27">
        <f t="shared" si="0"/>
        <v>9541.649999999996</v>
      </c>
    </row>
    <row r="38" spans="1:5" x14ac:dyDescent="0.25">
      <c r="A38" s="33">
        <v>44757</v>
      </c>
      <c r="B38" s="34" t="s">
        <v>80</v>
      </c>
      <c r="C38" s="35">
        <v>666.6</v>
      </c>
      <c r="D38" s="35">
        <v>0</v>
      </c>
      <c r="E38" s="27">
        <f t="shared" si="0"/>
        <v>8875.0499999999956</v>
      </c>
    </row>
    <row r="39" spans="1:5" x14ac:dyDescent="0.25">
      <c r="A39" s="33">
        <v>44757</v>
      </c>
      <c r="B39" s="34" t="s">
        <v>81</v>
      </c>
      <c r="C39" s="35">
        <v>173.04</v>
      </c>
      <c r="D39" s="35">
        <v>0</v>
      </c>
      <c r="E39" s="27">
        <f t="shared" si="0"/>
        <v>8702.0099999999948</v>
      </c>
    </row>
    <row r="40" spans="1:5" x14ac:dyDescent="0.25">
      <c r="A40" s="33">
        <v>44757</v>
      </c>
      <c r="B40" s="34" t="s">
        <v>82</v>
      </c>
      <c r="C40" s="35">
        <v>250</v>
      </c>
      <c r="D40" s="35">
        <v>0</v>
      </c>
      <c r="E40" s="27">
        <f t="shared" si="0"/>
        <v>8452.0099999999948</v>
      </c>
    </row>
    <row r="41" spans="1:5" x14ac:dyDescent="0.25">
      <c r="A41" s="33">
        <v>44757</v>
      </c>
      <c r="B41" s="34" t="s">
        <v>83</v>
      </c>
      <c r="C41" s="35">
        <v>62</v>
      </c>
      <c r="D41" s="35">
        <v>0</v>
      </c>
      <c r="E41" s="27">
        <f t="shared" si="0"/>
        <v>8390.0099999999948</v>
      </c>
    </row>
    <row r="42" spans="1:5" x14ac:dyDescent="0.25">
      <c r="A42" s="33">
        <v>44762</v>
      </c>
      <c r="B42" s="34" t="s">
        <v>84</v>
      </c>
      <c r="C42" s="35">
        <v>504.3</v>
      </c>
      <c r="D42" s="35">
        <v>0</v>
      </c>
      <c r="E42" s="27">
        <f t="shared" si="0"/>
        <v>7885.7099999999946</v>
      </c>
    </row>
    <row r="43" spans="1:5" x14ac:dyDescent="0.25">
      <c r="A43" s="33">
        <v>44762</v>
      </c>
      <c r="B43" s="34" t="s">
        <v>85</v>
      </c>
      <c r="C43" s="35">
        <v>139.22999999999999</v>
      </c>
      <c r="D43" s="35">
        <v>0</v>
      </c>
      <c r="E43" s="27">
        <f t="shared" si="0"/>
        <v>7746.479999999995</v>
      </c>
    </row>
    <row r="44" spans="1:5" x14ac:dyDescent="0.25">
      <c r="A44" s="33">
        <v>44762</v>
      </c>
      <c r="B44" s="34" t="s">
        <v>86</v>
      </c>
      <c r="C44" s="35">
        <v>2739.01</v>
      </c>
      <c r="D44" s="35">
        <v>0</v>
      </c>
      <c r="E44" s="27">
        <f t="shared" si="0"/>
        <v>5007.4699999999948</v>
      </c>
    </row>
    <row r="45" spans="1:5" x14ac:dyDescent="0.25">
      <c r="A45" s="33">
        <v>44763</v>
      </c>
      <c r="B45" s="34" t="s">
        <v>88</v>
      </c>
      <c r="C45" s="35">
        <v>560.91999999999996</v>
      </c>
      <c r="D45" s="35">
        <v>0</v>
      </c>
      <c r="E45" s="27">
        <f t="shared" si="0"/>
        <v>4446.5499999999947</v>
      </c>
    </row>
    <row r="46" spans="1:5" x14ac:dyDescent="0.25">
      <c r="A46" s="33">
        <v>44763</v>
      </c>
      <c r="B46" s="34" t="s">
        <v>87</v>
      </c>
      <c r="C46" s="35">
        <v>170.28</v>
      </c>
      <c r="D46" s="35">
        <v>0</v>
      </c>
      <c r="E46" s="27">
        <f t="shared" si="0"/>
        <v>4276.269999999995</v>
      </c>
    </row>
    <row r="47" spans="1:5" x14ac:dyDescent="0.25">
      <c r="A47" s="33">
        <v>44764</v>
      </c>
      <c r="B47" s="34" t="s">
        <v>89</v>
      </c>
      <c r="C47" s="35">
        <v>294.45999999999998</v>
      </c>
      <c r="D47" s="35">
        <v>0</v>
      </c>
      <c r="E47" s="27">
        <f t="shared" si="0"/>
        <v>3981.8099999999949</v>
      </c>
    </row>
    <row r="48" spans="1:5" x14ac:dyDescent="0.25">
      <c r="A48" s="33">
        <v>44764</v>
      </c>
      <c r="B48" s="34" t="s">
        <v>90</v>
      </c>
      <c r="C48" s="35">
        <v>789.26</v>
      </c>
      <c r="D48" s="35">
        <v>0</v>
      </c>
      <c r="E48" s="27">
        <f t="shared" si="0"/>
        <v>3192.5499999999947</v>
      </c>
    </row>
    <row r="49" spans="1:5" x14ac:dyDescent="0.25">
      <c r="A49" s="33">
        <v>44767</v>
      </c>
      <c r="B49" s="34" t="s">
        <v>91</v>
      </c>
      <c r="C49" s="35">
        <v>1070</v>
      </c>
      <c r="D49" s="35">
        <v>0</v>
      </c>
      <c r="E49" s="27">
        <f t="shared" si="0"/>
        <v>2122.5499999999947</v>
      </c>
    </row>
    <row r="50" spans="1:5" x14ac:dyDescent="0.25">
      <c r="A50" s="33">
        <v>44767</v>
      </c>
      <c r="B50" s="34" t="s">
        <v>92</v>
      </c>
      <c r="C50" s="35">
        <v>140.63999999999999</v>
      </c>
      <c r="D50" s="35">
        <v>0</v>
      </c>
      <c r="E50" s="27">
        <f t="shared" si="0"/>
        <v>1981.9099999999949</v>
      </c>
    </row>
    <row r="51" spans="1:5" x14ac:dyDescent="0.25">
      <c r="A51" s="33">
        <v>44767</v>
      </c>
      <c r="B51" s="34" t="s">
        <v>93</v>
      </c>
      <c r="C51" s="35">
        <v>23.99</v>
      </c>
      <c r="D51" s="35">
        <v>0</v>
      </c>
      <c r="E51" s="27">
        <f t="shared" si="0"/>
        <v>1957.9199999999948</v>
      </c>
    </row>
    <row r="52" spans="1:5" x14ac:dyDescent="0.25">
      <c r="A52" s="33">
        <v>44767</v>
      </c>
      <c r="B52" s="34" t="s">
        <v>94</v>
      </c>
      <c r="C52" s="35">
        <v>79.98</v>
      </c>
      <c r="D52" s="35">
        <v>0</v>
      </c>
      <c r="E52" s="27">
        <f t="shared" si="0"/>
        <v>1877.9399999999948</v>
      </c>
    </row>
    <row r="53" spans="1:5" x14ac:dyDescent="0.25">
      <c r="A53" s="33">
        <v>44767</v>
      </c>
      <c r="B53" s="34" t="s">
        <v>95</v>
      </c>
      <c r="C53" s="35">
        <v>199.95</v>
      </c>
      <c r="D53" s="35">
        <v>0</v>
      </c>
      <c r="E53" s="27">
        <f t="shared" si="0"/>
        <v>1677.9899999999948</v>
      </c>
    </row>
    <row r="54" spans="1:5" x14ac:dyDescent="0.25">
      <c r="A54" s="33">
        <v>44767</v>
      </c>
      <c r="B54" s="34" t="s">
        <v>96</v>
      </c>
      <c r="C54" s="35">
        <v>444.15</v>
      </c>
      <c r="D54" s="35">
        <v>0</v>
      </c>
      <c r="E54" s="27">
        <f t="shared" si="0"/>
        <v>1233.8399999999947</v>
      </c>
    </row>
    <row r="55" spans="1:5" x14ac:dyDescent="0.25">
      <c r="A55" s="33">
        <v>44770</v>
      </c>
      <c r="B55" s="34" t="s">
        <v>97</v>
      </c>
      <c r="C55" s="35">
        <v>89.91</v>
      </c>
      <c r="D55" s="35">
        <v>0</v>
      </c>
      <c r="E55" s="27">
        <f t="shared" si="0"/>
        <v>1143.9299999999946</v>
      </c>
    </row>
    <row r="56" spans="1:5" x14ac:dyDescent="0.25">
      <c r="A56" s="33">
        <v>44773</v>
      </c>
      <c r="B56" s="34" t="s">
        <v>113</v>
      </c>
      <c r="C56" s="35">
        <v>0</v>
      </c>
      <c r="D56" s="35">
        <v>90.03</v>
      </c>
      <c r="E56" s="27">
        <f t="shared" si="0"/>
        <v>1233.9599999999946</v>
      </c>
    </row>
    <row r="57" spans="1:5" x14ac:dyDescent="0.25">
      <c r="A57" s="33"/>
      <c r="B57" s="34" t="s">
        <v>98</v>
      </c>
      <c r="C57" s="35"/>
      <c r="D57" s="35"/>
      <c r="E57" s="27">
        <f t="shared" si="0"/>
        <v>1233.9599999999946</v>
      </c>
    </row>
    <row r="58" spans="1:5" x14ac:dyDescent="0.25">
      <c r="A58" s="28"/>
      <c r="B58" s="29"/>
      <c r="C58" s="30"/>
      <c r="D58" s="30"/>
      <c r="E58" s="31"/>
    </row>
    <row r="59" spans="1:5" x14ac:dyDescent="0.25">
      <c r="A59" s="28"/>
      <c r="B59" s="29"/>
      <c r="C59" s="30"/>
      <c r="D59" s="30"/>
      <c r="E59" s="31"/>
    </row>
    <row r="60" spans="1:5" x14ac:dyDescent="0.25">
      <c r="A60" s="28"/>
      <c r="B60" s="29"/>
      <c r="C60" s="30"/>
      <c r="D60" s="30"/>
      <c r="E60" s="31"/>
    </row>
    <row r="61" spans="1:5" ht="15.75" thickBot="1" x14ac:dyDescent="0.3">
      <c r="A61" s="28"/>
      <c r="B61" s="29"/>
      <c r="C61" s="30"/>
      <c r="D61" s="30"/>
      <c r="E61" s="31"/>
    </row>
    <row r="62" spans="1:5" ht="15.75" thickBot="1" x14ac:dyDescent="0.3">
      <c r="B62" s="36" t="s">
        <v>99</v>
      </c>
      <c r="C62" s="37">
        <v>44713</v>
      </c>
      <c r="D62" s="38"/>
      <c r="E62" s="39"/>
    </row>
    <row r="63" spans="1:5" x14ac:dyDescent="0.25">
      <c r="B63" s="40" t="s">
        <v>13</v>
      </c>
      <c r="C63" s="41">
        <v>1512.67</v>
      </c>
      <c r="D63" s="30"/>
      <c r="E63" s="39"/>
    </row>
    <row r="64" spans="1:5" x14ac:dyDescent="0.25">
      <c r="B64" s="40" t="s">
        <v>9</v>
      </c>
      <c r="C64" s="41">
        <v>2311.64</v>
      </c>
      <c r="D64" s="30"/>
      <c r="E64" s="39"/>
    </row>
    <row r="65" spans="2:5" x14ac:dyDescent="0.25">
      <c r="B65" s="40" t="s">
        <v>16</v>
      </c>
      <c r="C65" s="41">
        <v>3008.46</v>
      </c>
      <c r="D65" s="30"/>
      <c r="E65" s="39"/>
    </row>
    <row r="66" spans="2:5" x14ac:dyDescent="0.25">
      <c r="B66" s="40" t="s">
        <v>0</v>
      </c>
      <c r="C66" s="41">
        <v>3720.11</v>
      </c>
      <c r="D66" s="30"/>
      <c r="E66" s="39"/>
    </row>
    <row r="67" spans="2:5" x14ac:dyDescent="0.25">
      <c r="B67" s="40" t="s">
        <v>20</v>
      </c>
      <c r="C67" s="41">
        <v>2318.34</v>
      </c>
      <c r="D67" s="30"/>
      <c r="E67" s="39"/>
    </row>
    <row r="68" spans="2:5" x14ac:dyDescent="0.25">
      <c r="B68" s="40" t="s">
        <v>8</v>
      </c>
      <c r="C68" s="41">
        <v>2036.87</v>
      </c>
      <c r="D68" s="30"/>
      <c r="E68" s="39"/>
    </row>
    <row r="69" spans="2:5" x14ac:dyDescent="0.25">
      <c r="B69" s="40" t="s">
        <v>100</v>
      </c>
      <c r="C69" s="41">
        <v>2726.81</v>
      </c>
      <c r="D69" s="30"/>
      <c r="E69" s="39"/>
    </row>
    <row r="70" spans="2:5" x14ac:dyDescent="0.25">
      <c r="B70" s="40" t="s">
        <v>101</v>
      </c>
      <c r="C70" s="41">
        <v>4577.2700000000004</v>
      </c>
      <c r="D70" s="30"/>
      <c r="E70" s="39"/>
    </row>
    <row r="71" spans="2:5" x14ac:dyDescent="0.25">
      <c r="B71" s="40" t="s">
        <v>12</v>
      </c>
      <c r="C71" s="41">
        <v>2355.79</v>
      </c>
      <c r="D71" s="30"/>
      <c r="E71" s="39"/>
    </row>
    <row r="72" spans="2:5" x14ac:dyDescent="0.25">
      <c r="B72" s="40" t="s">
        <v>28</v>
      </c>
      <c r="C72" s="41">
        <v>2077.2800000000002</v>
      </c>
      <c r="D72" s="30"/>
      <c r="E72" s="39"/>
    </row>
    <row r="73" spans="2:5" x14ac:dyDescent="0.25">
      <c r="B73" s="40" t="s">
        <v>15</v>
      </c>
      <c r="C73" s="41">
        <v>1803.01</v>
      </c>
      <c r="D73" s="30"/>
      <c r="E73" s="39"/>
    </row>
    <row r="74" spans="2:5" x14ac:dyDescent="0.25">
      <c r="B74" s="40" t="s">
        <v>24</v>
      </c>
      <c r="C74" s="41">
        <v>2713.8</v>
      </c>
      <c r="D74" s="30"/>
      <c r="E74" s="39"/>
    </row>
    <row r="75" spans="2:5" x14ac:dyDescent="0.25">
      <c r="B75" s="40" t="s">
        <v>10</v>
      </c>
      <c r="C75" s="41">
        <v>1687.29</v>
      </c>
      <c r="D75" s="30"/>
      <c r="E75" s="39"/>
    </row>
    <row r="76" spans="2:5" x14ac:dyDescent="0.25">
      <c r="B76" s="40" t="s">
        <v>7</v>
      </c>
      <c r="C76" s="41">
        <v>2648.15</v>
      </c>
      <c r="D76" s="30"/>
      <c r="E76" s="39"/>
    </row>
    <row r="77" spans="2:5" x14ac:dyDescent="0.25">
      <c r="B77" s="40" t="s">
        <v>102</v>
      </c>
      <c r="C77" s="41">
        <v>2330.56</v>
      </c>
      <c r="D77" s="30"/>
      <c r="E77" s="39"/>
    </row>
    <row r="78" spans="2:5" x14ac:dyDescent="0.25">
      <c r="B78" s="40" t="s">
        <v>29</v>
      </c>
      <c r="C78" s="41">
        <v>1769.05</v>
      </c>
      <c r="D78" s="30"/>
      <c r="E78" s="39"/>
    </row>
    <row r="79" spans="2:5" x14ac:dyDescent="0.25">
      <c r="B79" s="40" t="s">
        <v>6</v>
      </c>
      <c r="C79" s="41">
        <v>3325.93</v>
      </c>
      <c r="D79" s="30"/>
      <c r="E79" s="39"/>
    </row>
    <row r="80" spans="2:5" x14ac:dyDescent="0.25">
      <c r="B80" s="40" t="s">
        <v>5</v>
      </c>
      <c r="C80" s="41">
        <v>6215.28</v>
      </c>
      <c r="D80" s="30"/>
      <c r="E80" s="39"/>
    </row>
    <row r="81" spans="2:5" x14ac:dyDescent="0.25">
      <c r="B81" s="40" t="s">
        <v>22</v>
      </c>
      <c r="C81" s="41">
        <v>2469.12</v>
      </c>
      <c r="D81" s="30"/>
      <c r="E81" s="39"/>
    </row>
    <row r="82" spans="2:5" x14ac:dyDescent="0.25">
      <c r="B82" s="40" t="s">
        <v>103</v>
      </c>
      <c r="C82" s="41">
        <v>2625.71</v>
      </c>
      <c r="D82" s="30"/>
      <c r="E82" s="39"/>
    </row>
    <row r="83" spans="2:5" x14ac:dyDescent="0.25">
      <c r="B83" s="40" t="s">
        <v>14</v>
      </c>
      <c r="C83" s="41">
        <v>2093.9499999999998</v>
      </c>
      <c r="D83" s="30"/>
      <c r="E83" s="39"/>
    </row>
    <row r="84" spans="2:5" x14ac:dyDescent="0.25">
      <c r="B84" s="40" t="s">
        <v>25</v>
      </c>
      <c r="C84" s="41">
        <v>4762.3500000000004</v>
      </c>
      <c r="D84" s="30"/>
      <c r="E84" s="39"/>
    </row>
    <row r="85" spans="2:5" x14ac:dyDescent="0.25">
      <c r="B85" s="40" t="s">
        <v>104</v>
      </c>
      <c r="C85" s="41">
        <v>2253.75</v>
      </c>
      <c r="D85" s="30"/>
      <c r="E85" s="39"/>
    </row>
    <row r="86" spans="2:5" x14ac:dyDescent="0.25">
      <c r="B86" s="40" t="s">
        <v>4</v>
      </c>
      <c r="C86" s="41">
        <v>2289.4</v>
      </c>
      <c r="D86" s="30"/>
      <c r="E86" s="39"/>
    </row>
    <row r="87" spans="2:5" x14ac:dyDescent="0.25">
      <c r="B87" s="40" t="s">
        <v>3</v>
      </c>
      <c r="C87" s="41">
        <v>1504.47</v>
      </c>
      <c r="D87" s="30"/>
      <c r="E87" s="39"/>
    </row>
    <row r="88" spans="2:5" x14ac:dyDescent="0.25">
      <c r="B88" s="40" t="s">
        <v>11</v>
      </c>
      <c r="C88" s="41">
        <v>3648.9</v>
      </c>
      <c r="D88" s="30"/>
      <c r="E88" s="39"/>
    </row>
    <row r="89" spans="2:5" x14ac:dyDescent="0.25">
      <c r="B89" s="40" t="s">
        <v>19</v>
      </c>
      <c r="C89" s="41">
        <v>1824.24</v>
      </c>
      <c r="D89" s="30"/>
      <c r="E89" s="39"/>
    </row>
    <row r="90" spans="2:5" x14ac:dyDescent="0.25">
      <c r="B90" s="40" t="s">
        <v>2</v>
      </c>
      <c r="C90" s="41">
        <v>2353.39</v>
      </c>
      <c r="D90" s="30"/>
      <c r="E90" s="39"/>
    </row>
    <row r="91" spans="2:5" x14ac:dyDescent="0.25">
      <c r="B91" s="40" t="s">
        <v>21</v>
      </c>
      <c r="C91" s="41">
        <v>1820.4</v>
      </c>
      <c r="D91" s="30"/>
      <c r="E91" s="39"/>
    </row>
    <row r="92" spans="2:5" x14ac:dyDescent="0.25">
      <c r="B92" s="40" t="s">
        <v>1</v>
      </c>
      <c r="C92" s="41">
        <v>2295.33</v>
      </c>
      <c r="D92" s="30"/>
      <c r="E92" s="39"/>
    </row>
    <row r="93" spans="2:5" x14ac:dyDescent="0.25">
      <c r="B93" s="40" t="s">
        <v>105</v>
      </c>
      <c r="C93" s="41">
        <v>2182.11</v>
      </c>
      <c r="D93" s="30"/>
      <c r="E93" s="39"/>
    </row>
    <row r="94" spans="2:5" ht="15.75" thickBot="1" x14ac:dyDescent="0.3">
      <c r="B94" s="54" t="s">
        <v>17</v>
      </c>
      <c r="C94" s="55">
        <v>1824.24</v>
      </c>
      <c r="D94" s="30"/>
      <c r="E94" s="39"/>
    </row>
    <row r="95" spans="2:5" ht="15.75" thickBot="1" x14ac:dyDescent="0.3">
      <c r="B95" s="42" t="s">
        <v>106</v>
      </c>
      <c r="C95" s="43">
        <f>SUM(C63:C94)</f>
        <v>83085.67</v>
      </c>
      <c r="D95" s="44"/>
      <c r="E95" s="39"/>
    </row>
    <row r="96" spans="2:5" x14ac:dyDescent="0.25">
      <c r="B96" s="45"/>
      <c r="C96" s="39"/>
      <c r="D96" s="39"/>
      <c r="E96" s="39"/>
    </row>
    <row r="97" spans="1:5" s="48" customFormat="1" x14ac:dyDescent="0.25">
      <c r="A97" s="46" t="s">
        <v>114</v>
      </c>
      <c r="B97" s="47"/>
      <c r="C97" s="47"/>
      <c r="D97"/>
      <c r="E97" s="31"/>
    </row>
    <row r="98" spans="1:5" s="48" customFormat="1" x14ac:dyDescent="0.25">
      <c r="A98" s="46"/>
      <c r="B98" s="47"/>
      <c r="C98" s="47"/>
      <c r="D98"/>
      <c r="E98" s="31"/>
    </row>
    <row r="99" spans="1:5" s="48" customFormat="1" x14ac:dyDescent="0.25">
      <c r="A99" s="46"/>
      <c r="B99" s="47"/>
      <c r="C99" s="47"/>
      <c r="D99"/>
      <c r="E99" s="31"/>
    </row>
    <row r="100" spans="1:5" s="48" customFormat="1" x14ac:dyDescent="0.25">
      <c r="A100" s="46"/>
      <c r="B100" s="47"/>
      <c r="C100" s="47"/>
      <c r="D100"/>
      <c r="E100" s="31"/>
    </row>
    <row r="101" spans="1:5" s="48" customFormat="1" x14ac:dyDescent="0.25">
      <c r="A101" s="46"/>
      <c r="B101" s="47"/>
      <c r="C101" s="47"/>
      <c r="D101"/>
      <c r="E101" s="31"/>
    </row>
    <row r="102" spans="1:5" s="48" customFormat="1" x14ac:dyDescent="0.25">
      <c r="A102" s="46"/>
      <c r="B102" s="49" t="s">
        <v>107</v>
      </c>
      <c r="C102" s="50" t="s">
        <v>108</v>
      </c>
      <c r="D102"/>
      <c r="E102" s="31"/>
    </row>
    <row r="103" spans="1:5" s="48" customFormat="1" x14ac:dyDescent="0.25">
      <c r="A103" s="46"/>
      <c r="B103" s="51" t="s">
        <v>109</v>
      </c>
      <c r="C103" s="52" t="s">
        <v>110</v>
      </c>
      <c r="D103"/>
      <c r="E103" s="31"/>
    </row>
    <row r="104" spans="1:5" x14ac:dyDescent="0.25">
      <c r="A104" s="53"/>
      <c r="B104" s="51" t="s">
        <v>111</v>
      </c>
      <c r="C104" s="52" t="s">
        <v>112</v>
      </c>
      <c r="D104"/>
      <c r="E104" s="31"/>
    </row>
    <row r="105" spans="1:5" x14ac:dyDescent="0.25">
      <c r="A105" s="28"/>
      <c r="B105" s="29"/>
      <c r="C105" s="30"/>
      <c r="D105" s="30"/>
      <c r="E105" s="31"/>
    </row>
    <row r="106" spans="1:5" x14ac:dyDescent="0.25">
      <c r="A106" s="28"/>
      <c r="B106" s="29"/>
      <c r="C106" s="30"/>
      <c r="D106" s="30"/>
      <c r="E106" s="31"/>
    </row>
    <row r="107" spans="1:5" x14ac:dyDescent="0.25">
      <c r="A107" s="28"/>
      <c r="B107" s="29"/>
      <c r="C107" s="30"/>
      <c r="D107" s="30"/>
      <c r="E107" s="31"/>
    </row>
    <row r="108" spans="1:5" x14ac:dyDescent="0.25">
      <c r="A108" s="28"/>
      <c r="B108" s="29"/>
      <c r="C108" s="30"/>
      <c r="D108" s="30"/>
      <c r="E108" s="31"/>
    </row>
    <row r="109" spans="1:5" x14ac:dyDescent="0.25">
      <c r="A109" s="28"/>
      <c r="B109" s="29"/>
      <c r="C109" s="30"/>
      <c r="D109" s="30"/>
      <c r="E109" s="31"/>
    </row>
    <row r="110" spans="1:5" x14ac:dyDescent="0.25">
      <c r="A110" s="28"/>
      <c r="B110" s="29"/>
      <c r="C110" s="30"/>
      <c r="D110" s="30"/>
      <c r="E110" s="31"/>
    </row>
    <row r="111" spans="1:5" x14ac:dyDescent="0.25">
      <c r="A111" s="28"/>
      <c r="B111" s="29"/>
      <c r="C111" s="30"/>
      <c r="D111" s="30"/>
      <c r="E111" s="31"/>
    </row>
  </sheetData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opLeftCell="A76" workbookViewId="0">
      <selection activeCell="I93" sqref="I93"/>
    </sheetView>
  </sheetViews>
  <sheetFormatPr defaultRowHeight="15" x14ac:dyDescent="0.25"/>
  <cols>
    <col min="1" max="1" width="10.7109375" bestFit="1" customWidth="1"/>
    <col min="2" max="2" width="11" style="1" customWidth="1"/>
    <col min="3" max="3" width="47.7109375" customWidth="1"/>
    <col min="4" max="4" width="38.42578125" customWidth="1"/>
    <col min="5" max="5" width="11.28515625" style="2" customWidth="1"/>
    <col min="6" max="6" width="14" style="2" bestFit="1" customWidth="1"/>
  </cols>
  <sheetData>
    <row r="1" spans="1:6" x14ac:dyDescent="0.25">
      <c r="B1" s="67"/>
      <c r="C1" s="164" t="s">
        <v>214</v>
      </c>
      <c r="D1" s="164"/>
    </row>
    <row r="2" spans="1:6" x14ac:dyDescent="0.25">
      <c r="B2" s="67"/>
      <c r="C2" s="165" t="s">
        <v>222</v>
      </c>
      <c r="D2" s="165"/>
    </row>
    <row r="3" spans="1:6" x14ac:dyDescent="0.25">
      <c r="B3" s="67"/>
      <c r="C3" s="166" t="s">
        <v>215</v>
      </c>
      <c r="D3" s="166"/>
    </row>
    <row r="4" spans="1:6" ht="25.5" x14ac:dyDescent="0.25">
      <c r="A4" s="68" t="s">
        <v>216</v>
      </c>
      <c r="B4" s="69" t="s">
        <v>217</v>
      </c>
      <c r="C4" s="70" t="s">
        <v>218</v>
      </c>
      <c r="D4" s="71" t="s">
        <v>219</v>
      </c>
      <c r="E4" s="72" t="s">
        <v>220</v>
      </c>
      <c r="F4" s="72" t="s">
        <v>221</v>
      </c>
    </row>
    <row r="5" spans="1:6" x14ac:dyDescent="0.25">
      <c r="A5" s="73">
        <v>44743</v>
      </c>
      <c r="B5" s="74">
        <v>11432</v>
      </c>
      <c r="C5" s="34" t="s">
        <v>207</v>
      </c>
      <c r="D5" s="34" t="s">
        <v>223</v>
      </c>
      <c r="E5" s="35">
        <v>81.84</v>
      </c>
      <c r="F5" s="35">
        <v>81.84</v>
      </c>
    </row>
    <row r="6" spans="1:6" x14ac:dyDescent="0.25">
      <c r="A6" s="73">
        <v>44743</v>
      </c>
      <c r="B6" s="74">
        <v>267</v>
      </c>
      <c r="C6" s="34" t="s">
        <v>208</v>
      </c>
      <c r="D6" s="34" t="s">
        <v>226</v>
      </c>
      <c r="E6" s="35">
        <v>136.85</v>
      </c>
      <c r="F6" s="35">
        <v>136.85</v>
      </c>
    </row>
    <row r="7" spans="1:6" x14ac:dyDescent="0.25">
      <c r="A7" s="73">
        <v>44743</v>
      </c>
      <c r="B7" s="74">
        <v>7690</v>
      </c>
      <c r="C7" s="34" t="s">
        <v>194</v>
      </c>
      <c r="D7" s="34" t="s">
        <v>225</v>
      </c>
      <c r="E7" s="35">
        <v>5755.42</v>
      </c>
      <c r="F7" s="35">
        <v>5755.42</v>
      </c>
    </row>
    <row r="8" spans="1:6" x14ac:dyDescent="0.25">
      <c r="A8" s="73">
        <v>44746</v>
      </c>
      <c r="B8" s="74">
        <v>6158</v>
      </c>
      <c r="C8" s="34" t="s">
        <v>196</v>
      </c>
      <c r="D8" s="34" t="s">
        <v>228</v>
      </c>
      <c r="E8" s="35">
        <v>106.5</v>
      </c>
      <c r="F8" s="35">
        <v>106.5</v>
      </c>
    </row>
    <row r="9" spans="1:6" x14ac:dyDescent="0.25">
      <c r="A9" s="73">
        <v>44746</v>
      </c>
      <c r="B9" s="74">
        <v>621564</v>
      </c>
      <c r="C9" s="34" t="s">
        <v>197</v>
      </c>
      <c r="D9" s="34" t="s">
        <v>228</v>
      </c>
      <c r="E9" s="35">
        <v>62</v>
      </c>
      <c r="F9" s="35">
        <v>62</v>
      </c>
    </row>
    <row r="10" spans="1:6" x14ac:dyDescent="0.25">
      <c r="A10" s="73">
        <v>44747</v>
      </c>
      <c r="B10" s="74">
        <v>1160961</v>
      </c>
      <c r="C10" s="34" t="s">
        <v>204</v>
      </c>
      <c r="D10" s="34" t="s">
        <v>230</v>
      </c>
      <c r="E10" s="35">
        <v>666.6</v>
      </c>
      <c r="F10" s="35">
        <v>666.6</v>
      </c>
    </row>
    <row r="11" spans="1:6" x14ac:dyDescent="0.25">
      <c r="A11" s="73">
        <v>44747</v>
      </c>
      <c r="B11" s="74">
        <v>662359</v>
      </c>
      <c r="C11" s="34" t="s">
        <v>199</v>
      </c>
      <c r="D11" s="34" t="s">
        <v>230</v>
      </c>
      <c r="E11" s="35">
        <v>173.04</v>
      </c>
      <c r="F11" s="35">
        <v>173.04</v>
      </c>
    </row>
    <row r="12" spans="1:6" x14ac:dyDescent="0.25">
      <c r="A12" s="73">
        <v>44747</v>
      </c>
      <c r="B12" s="74">
        <v>87577963</v>
      </c>
      <c r="C12" s="34" t="s">
        <v>195</v>
      </c>
      <c r="D12" s="34" t="s">
        <v>230</v>
      </c>
      <c r="E12" s="35">
        <v>148.52000000000001</v>
      </c>
      <c r="F12" s="35">
        <v>148.52000000000001</v>
      </c>
    </row>
    <row r="13" spans="1:6" x14ac:dyDescent="0.25">
      <c r="A13" s="73">
        <v>44747</v>
      </c>
      <c r="B13" s="74">
        <v>11</v>
      </c>
      <c r="C13" s="34" t="s">
        <v>205</v>
      </c>
      <c r="D13" s="34" t="s">
        <v>228</v>
      </c>
      <c r="E13" s="35">
        <v>500</v>
      </c>
      <c r="F13" s="35">
        <v>500</v>
      </c>
    </row>
    <row r="14" spans="1:6" x14ac:dyDescent="0.25">
      <c r="A14" s="73">
        <v>44748</v>
      </c>
      <c r="B14" s="74">
        <v>2501</v>
      </c>
      <c r="C14" s="34" t="s">
        <v>198</v>
      </c>
      <c r="D14" s="34" t="s">
        <v>229</v>
      </c>
      <c r="E14" s="35">
        <v>1823.29</v>
      </c>
      <c r="F14" s="35">
        <v>1823.29</v>
      </c>
    </row>
    <row r="15" spans="1:6" x14ac:dyDescent="0.25">
      <c r="A15" s="73">
        <v>44748</v>
      </c>
      <c r="B15" s="74">
        <v>2536</v>
      </c>
      <c r="C15" s="34" t="s">
        <v>198</v>
      </c>
      <c r="D15" s="34" t="s">
        <v>229</v>
      </c>
      <c r="E15" s="35">
        <v>76.319999999999993</v>
      </c>
      <c r="F15" s="35">
        <v>76.319999999999993</v>
      </c>
    </row>
    <row r="16" spans="1:6" x14ac:dyDescent="0.25">
      <c r="A16" s="73">
        <v>44748</v>
      </c>
      <c r="B16" s="74">
        <v>5939</v>
      </c>
      <c r="C16" s="34" t="s">
        <v>198</v>
      </c>
      <c r="D16" s="34" t="s">
        <v>229</v>
      </c>
      <c r="E16" s="35">
        <v>444.22</v>
      </c>
      <c r="F16" s="35">
        <v>444.22</v>
      </c>
    </row>
    <row r="17" spans="1:6" x14ac:dyDescent="0.25">
      <c r="A17" s="73">
        <v>44748</v>
      </c>
      <c r="B17" s="74">
        <v>2510</v>
      </c>
      <c r="C17" s="34" t="s">
        <v>198</v>
      </c>
      <c r="D17" s="34" t="s">
        <v>229</v>
      </c>
      <c r="E17" s="35">
        <v>169.75</v>
      </c>
      <c r="F17" s="35">
        <v>169.75</v>
      </c>
    </row>
    <row r="18" spans="1:6" x14ac:dyDescent="0.25">
      <c r="A18" s="73">
        <v>44748</v>
      </c>
      <c r="B18" s="74">
        <v>5947</v>
      </c>
      <c r="C18" s="34" t="s">
        <v>198</v>
      </c>
      <c r="D18" s="34" t="s">
        <v>229</v>
      </c>
      <c r="E18" s="35">
        <v>1026.19</v>
      </c>
      <c r="F18" s="35">
        <v>1026.19</v>
      </c>
    </row>
    <row r="19" spans="1:6" x14ac:dyDescent="0.25">
      <c r="A19" s="73">
        <v>44748</v>
      </c>
      <c r="B19" s="74">
        <v>2528</v>
      </c>
      <c r="C19" s="34" t="s">
        <v>198</v>
      </c>
      <c r="D19" s="34" t="s">
        <v>229</v>
      </c>
      <c r="E19" s="35">
        <v>609.75</v>
      </c>
      <c r="F19" s="35">
        <v>609.75</v>
      </c>
    </row>
    <row r="20" spans="1:6" x14ac:dyDescent="0.25">
      <c r="A20" s="73">
        <v>44748</v>
      </c>
      <c r="B20" s="74">
        <v>11200</v>
      </c>
      <c r="C20" s="34" t="s">
        <v>206</v>
      </c>
      <c r="D20" s="34" t="s">
        <v>224</v>
      </c>
      <c r="E20" s="35">
        <v>504.3</v>
      </c>
      <c r="F20" s="35">
        <v>504.3</v>
      </c>
    </row>
    <row r="21" spans="1:6" x14ac:dyDescent="0.25">
      <c r="A21" s="73">
        <v>44749</v>
      </c>
      <c r="B21" s="74">
        <v>86911</v>
      </c>
      <c r="C21" s="34" t="s">
        <v>31</v>
      </c>
      <c r="D21" s="34" t="s">
        <v>226</v>
      </c>
      <c r="E21" s="35">
        <v>82.52</v>
      </c>
      <c r="F21" s="35">
        <v>82.52</v>
      </c>
    </row>
    <row r="22" spans="1:6" x14ac:dyDescent="0.25">
      <c r="A22" s="73">
        <v>44750</v>
      </c>
      <c r="B22" s="74">
        <v>91768</v>
      </c>
      <c r="C22" s="34" t="s">
        <v>210</v>
      </c>
      <c r="D22" s="34" t="s">
        <v>231</v>
      </c>
      <c r="E22" s="35">
        <v>789.26</v>
      </c>
      <c r="F22" s="35">
        <v>789.26</v>
      </c>
    </row>
    <row r="23" spans="1:6" x14ac:dyDescent="0.25">
      <c r="A23" s="73">
        <v>44750</v>
      </c>
      <c r="B23" s="74">
        <v>7052</v>
      </c>
      <c r="C23" s="34" t="s">
        <v>209</v>
      </c>
      <c r="D23" s="34" t="s">
        <v>232</v>
      </c>
      <c r="E23" s="35">
        <v>250</v>
      </c>
      <c r="F23" s="35">
        <v>250</v>
      </c>
    </row>
    <row r="24" spans="1:6" x14ac:dyDescent="0.25">
      <c r="A24" s="73">
        <v>44750</v>
      </c>
      <c r="B24" s="74">
        <v>697557</v>
      </c>
      <c r="C24" s="34" t="s">
        <v>200</v>
      </c>
      <c r="D24" s="34" t="s">
        <v>229</v>
      </c>
      <c r="E24" s="35">
        <v>89.91</v>
      </c>
      <c r="F24" s="35">
        <v>89.91</v>
      </c>
    </row>
    <row r="25" spans="1:6" x14ac:dyDescent="0.25">
      <c r="A25" s="73">
        <v>44750</v>
      </c>
      <c r="B25" s="74">
        <v>91769</v>
      </c>
      <c r="C25" s="34" t="s">
        <v>210</v>
      </c>
      <c r="D25" s="34" t="s">
        <v>224</v>
      </c>
      <c r="E25" s="35">
        <v>294.45999999999998</v>
      </c>
      <c r="F25" s="35">
        <v>294.45999999999998</v>
      </c>
    </row>
    <row r="26" spans="1:6" x14ac:dyDescent="0.25">
      <c r="A26" s="73">
        <v>44751</v>
      </c>
      <c r="B26" s="74">
        <v>369564</v>
      </c>
      <c r="C26" s="34" t="s">
        <v>201</v>
      </c>
      <c r="D26" s="34" t="s">
        <v>229</v>
      </c>
      <c r="E26" s="35">
        <v>199.95</v>
      </c>
      <c r="F26" s="35">
        <v>199.95</v>
      </c>
    </row>
    <row r="27" spans="1:6" x14ac:dyDescent="0.25">
      <c r="A27" s="73">
        <v>44751</v>
      </c>
      <c r="B27" s="74">
        <v>930017</v>
      </c>
      <c r="C27" s="34" t="s">
        <v>201</v>
      </c>
      <c r="D27" s="34" t="s">
        <v>229</v>
      </c>
      <c r="E27" s="35">
        <v>23.99</v>
      </c>
      <c r="F27" s="35">
        <v>23.99</v>
      </c>
    </row>
    <row r="28" spans="1:6" x14ac:dyDescent="0.25">
      <c r="A28" s="73">
        <v>44751</v>
      </c>
      <c r="B28" s="74">
        <v>729566</v>
      </c>
      <c r="C28" s="34" t="s">
        <v>201</v>
      </c>
      <c r="D28" s="34" t="s">
        <v>229</v>
      </c>
      <c r="E28" s="35">
        <v>79.98</v>
      </c>
      <c r="F28" s="35">
        <v>79.98</v>
      </c>
    </row>
    <row r="29" spans="1:6" x14ac:dyDescent="0.25">
      <c r="A29" s="73">
        <v>44751</v>
      </c>
      <c r="B29" s="74">
        <v>26447</v>
      </c>
      <c r="C29" s="34" t="s">
        <v>202</v>
      </c>
      <c r="D29" s="34" t="s">
        <v>228</v>
      </c>
      <c r="E29" s="35">
        <v>139.22999999999999</v>
      </c>
      <c r="F29" s="35">
        <v>139.22999999999999</v>
      </c>
    </row>
    <row r="30" spans="1:6" x14ac:dyDescent="0.25">
      <c r="A30" s="73">
        <v>44753</v>
      </c>
      <c r="B30" s="74">
        <v>69400</v>
      </c>
      <c r="C30" s="34" t="s">
        <v>203</v>
      </c>
      <c r="D30" s="34" t="s">
        <v>230</v>
      </c>
      <c r="E30" s="35">
        <v>444.15</v>
      </c>
      <c r="F30" s="35">
        <v>444.15</v>
      </c>
    </row>
    <row r="31" spans="1:6" x14ac:dyDescent="0.25">
      <c r="A31" s="73">
        <v>44756</v>
      </c>
      <c r="B31" s="74">
        <v>2170</v>
      </c>
      <c r="C31" s="34" t="s">
        <v>211</v>
      </c>
      <c r="D31" s="34" t="s">
        <v>231</v>
      </c>
      <c r="E31" s="35">
        <v>2739.01</v>
      </c>
      <c r="F31" s="35">
        <v>2739.01</v>
      </c>
    </row>
    <row r="32" spans="1:6" x14ac:dyDescent="0.25">
      <c r="A32" s="73">
        <v>44756</v>
      </c>
      <c r="B32" s="74">
        <v>475505</v>
      </c>
      <c r="C32" s="34" t="s">
        <v>32</v>
      </c>
      <c r="D32" s="34" t="s">
        <v>229</v>
      </c>
      <c r="E32" s="35">
        <v>140.63999999999999</v>
      </c>
      <c r="F32" s="35">
        <v>140.63999999999999</v>
      </c>
    </row>
    <row r="33" spans="1:6" x14ac:dyDescent="0.25">
      <c r="A33" s="73">
        <v>44761</v>
      </c>
      <c r="B33" s="74">
        <v>774047</v>
      </c>
      <c r="C33" s="34" t="s">
        <v>200</v>
      </c>
      <c r="D33" s="34" t="s">
        <v>229</v>
      </c>
      <c r="E33" s="35">
        <v>109.89</v>
      </c>
      <c r="F33" s="35">
        <v>109.89</v>
      </c>
    </row>
    <row r="34" spans="1:6" x14ac:dyDescent="0.25">
      <c r="A34" s="73">
        <v>44761</v>
      </c>
      <c r="B34" s="74">
        <v>1432</v>
      </c>
      <c r="C34" s="34" t="s">
        <v>18</v>
      </c>
      <c r="D34" s="34" t="s">
        <v>228</v>
      </c>
      <c r="E34" s="35">
        <v>1615</v>
      </c>
      <c r="F34" s="35">
        <v>1615</v>
      </c>
    </row>
    <row r="35" spans="1:6" x14ac:dyDescent="0.25">
      <c r="A35" s="73">
        <v>44762</v>
      </c>
      <c r="B35" s="74">
        <v>85833</v>
      </c>
      <c r="C35" s="34" t="s">
        <v>212</v>
      </c>
      <c r="D35" s="34" t="s">
        <v>231</v>
      </c>
      <c r="E35" s="35">
        <v>560.91999999999996</v>
      </c>
      <c r="F35" s="35">
        <v>560.91999999999996</v>
      </c>
    </row>
    <row r="36" spans="1:6" x14ac:dyDescent="0.25">
      <c r="A36" s="73">
        <v>44762</v>
      </c>
      <c r="B36" s="74">
        <v>85834</v>
      </c>
      <c r="C36" s="34" t="s">
        <v>212</v>
      </c>
      <c r="D36" s="34" t="s">
        <v>227</v>
      </c>
      <c r="E36" s="35">
        <v>170.28</v>
      </c>
      <c r="F36" s="35">
        <v>170.28</v>
      </c>
    </row>
    <row r="37" spans="1:6" x14ac:dyDescent="0.25">
      <c r="A37" s="73">
        <v>44765</v>
      </c>
      <c r="B37" s="74">
        <v>391628</v>
      </c>
      <c r="C37" s="34" t="s">
        <v>200</v>
      </c>
      <c r="D37" s="34" t="s">
        <v>229</v>
      </c>
      <c r="E37" s="35">
        <v>184.4</v>
      </c>
      <c r="F37" s="35">
        <v>184.4</v>
      </c>
    </row>
    <row r="38" spans="1:6" x14ac:dyDescent="0.25">
      <c r="A38" s="73">
        <v>44767</v>
      </c>
      <c r="B38" s="74">
        <v>3775</v>
      </c>
      <c r="C38" s="34" t="s">
        <v>192</v>
      </c>
      <c r="D38" s="34" t="s">
        <v>226</v>
      </c>
      <c r="E38" s="35">
        <v>246.13</v>
      </c>
      <c r="F38" s="35">
        <v>246.13</v>
      </c>
    </row>
    <row r="39" spans="1:6" x14ac:dyDescent="0.25">
      <c r="A39" s="73">
        <v>44767</v>
      </c>
      <c r="B39" s="74">
        <v>393</v>
      </c>
      <c r="C39" s="34" t="s">
        <v>193</v>
      </c>
      <c r="D39" s="34" t="s">
        <v>228</v>
      </c>
      <c r="E39" s="35">
        <v>805</v>
      </c>
      <c r="F39" s="35">
        <v>805</v>
      </c>
    </row>
    <row r="40" spans="1:6" x14ac:dyDescent="0.25">
      <c r="A40" s="73">
        <v>44769</v>
      </c>
      <c r="B40" s="74"/>
      <c r="C40" s="34" t="s">
        <v>33</v>
      </c>
      <c r="D40" s="34" t="s">
        <v>230</v>
      </c>
      <c r="E40" s="35">
        <v>7856.26</v>
      </c>
      <c r="F40" s="35">
        <v>7856.26</v>
      </c>
    </row>
    <row r="41" spans="1:6" x14ac:dyDescent="0.25">
      <c r="A41" s="73">
        <v>44770</v>
      </c>
      <c r="B41" s="74">
        <v>2175</v>
      </c>
      <c r="C41" s="34" t="s">
        <v>211</v>
      </c>
      <c r="D41" s="34" t="s">
        <v>231</v>
      </c>
      <c r="E41" s="35">
        <v>1793.18</v>
      </c>
      <c r="F41" s="35">
        <v>1793.18</v>
      </c>
    </row>
    <row r="42" spans="1:6" s="93" customFormat="1" x14ac:dyDescent="0.25">
      <c r="A42" s="89">
        <v>44771</v>
      </c>
      <c r="B42" s="90">
        <v>979362</v>
      </c>
      <c r="C42" s="91" t="s">
        <v>34</v>
      </c>
      <c r="D42" s="91" t="s">
        <v>230</v>
      </c>
      <c r="E42" s="92">
        <v>6537.2</v>
      </c>
      <c r="F42" s="92">
        <v>6537.2</v>
      </c>
    </row>
    <row r="43" spans="1:6" s="93" customFormat="1" x14ac:dyDescent="0.25">
      <c r="A43" s="89">
        <v>44772</v>
      </c>
      <c r="B43" s="90">
        <v>10955552</v>
      </c>
      <c r="C43" s="91" t="s">
        <v>213</v>
      </c>
      <c r="D43" s="91" t="s">
        <v>223</v>
      </c>
      <c r="E43" s="92">
        <v>3326.43</v>
      </c>
      <c r="F43" s="92">
        <v>3326.43</v>
      </c>
    </row>
    <row r="44" spans="1:6" x14ac:dyDescent="0.25">
      <c r="A44" s="73">
        <v>44771</v>
      </c>
      <c r="B44" s="74"/>
      <c r="C44" s="25" t="s">
        <v>13</v>
      </c>
      <c r="D44" s="25" t="s">
        <v>233</v>
      </c>
      <c r="E44" s="35">
        <v>1870.82</v>
      </c>
      <c r="F44" s="35">
        <v>1870.82</v>
      </c>
    </row>
    <row r="45" spans="1:6" x14ac:dyDescent="0.25">
      <c r="A45" s="73">
        <v>44771</v>
      </c>
      <c r="B45" s="74"/>
      <c r="C45" s="25" t="s">
        <v>9</v>
      </c>
      <c r="D45" s="25" t="s">
        <v>234</v>
      </c>
      <c r="E45" s="35">
        <v>2217.0500000000002</v>
      </c>
      <c r="F45" s="35">
        <v>2217.0500000000002</v>
      </c>
    </row>
    <row r="46" spans="1:6" x14ac:dyDescent="0.25">
      <c r="A46" s="73">
        <v>44771</v>
      </c>
      <c r="B46" s="74"/>
      <c r="C46" s="25" t="s">
        <v>16</v>
      </c>
      <c r="D46" s="25" t="s">
        <v>235</v>
      </c>
      <c r="E46" s="35">
        <v>3182.83</v>
      </c>
      <c r="F46" s="35">
        <v>3182.83</v>
      </c>
    </row>
    <row r="47" spans="1:6" x14ac:dyDescent="0.25">
      <c r="A47" s="73">
        <v>44771</v>
      </c>
      <c r="B47" s="74"/>
      <c r="C47" s="25" t="s">
        <v>0</v>
      </c>
      <c r="D47" s="25" t="s">
        <v>236</v>
      </c>
      <c r="E47" s="35">
        <v>4574.24</v>
      </c>
      <c r="F47" s="35">
        <v>4574.24</v>
      </c>
    </row>
    <row r="48" spans="1:6" x14ac:dyDescent="0.25">
      <c r="A48" s="73">
        <v>44771</v>
      </c>
      <c r="B48" s="74"/>
      <c r="C48" s="25" t="s">
        <v>20</v>
      </c>
      <c r="D48" s="25" t="s">
        <v>235</v>
      </c>
      <c r="E48" s="35">
        <v>3016.09</v>
      </c>
      <c r="F48" s="35">
        <v>3016.09</v>
      </c>
    </row>
    <row r="49" spans="1:6" x14ac:dyDescent="0.25">
      <c r="A49" s="73">
        <v>44771</v>
      </c>
      <c r="B49" s="74"/>
      <c r="C49" s="25" t="s">
        <v>8</v>
      </c>
      <c r="D49" s="25" t="s">
        <v>237</v>
      </c>
      <c r="E49" s="35">
        <v>2256.7199999999998</v>
      </c>
      <c r="F49" s="35">
        <v>2256.7199999999998</v>
      </c>
    </row>
    <row r="50" spans="1:6" x14ac:dyDescent="0.25">
      <c r="A50" s="73">
        <v>44771</v>
      </c>
      <c r="B50" s="74"/>
      <c r="C50" s="25" t="s">
        <v>30</v>
      </c>
      <c r="D50" s="25" t="s">
        <v>238</v>
      </c>
      <c r="E50" s="35">
        <v>1939.26</v>
      </c>
      <c r="F50" s="35">
        <v>1939.26</v>
      </c>
    </row>
    <row r="51" spans="1:6" x14ac:dyDescent="0.25">
      <c r="A51" s="73">
        <v>44771</v>
      </c>
      <c r="B51" s="74"/>
      <c r="C51" s="25" t="s">
        <v>100</v>
      </c>
      <c r="D51" s="25" t="s">
        <v>235</v>
      </c>
      <c r="E51" s="35">
        <v>4207.1099999999997</v>
      </c>
      <c r="F51" s="35">
        <v>4207.1099999999997</v>
      </c>
    </row>
    <row r="52" spans="1:6" x14ac:dyDescent="0.25">
      <c r="A52" s="73">
        <v>44771</v>
      </c>
      <c r="B52" s="74"/>
      <c r="C52" s="25" t="s">
        <v>27</v>
      </c>
      <c r="D52" s="25" t="s">
        <v>235</v>
      </c>
      <c r="E52" s="35">
        <v>2021.77</v>
      </c>
      <c r="F52" s="35">
        <v>2021.77</v>
      </c>
    </row>
    <row r="53" spans="1:6" x14ac:dyDescent="0.25">
      <c r="A53" s="73">
        <v>44771</v>
      </c>
      <c r="B53" s="74"/>
      <c r="C53" s="25" t="s">
        <v>101</v>
      </c>
      <c r="D53" s="25" t="s">
        <v>239</v>
      </c>
      <c r="E53" s="35">
        <v>5035.43</v>
      </c>
      <c r="F53" s="35">
        <v>5035.43</v>
      </c>
    </row>
    <row r="54" spans="1:6" x14ac:dyDescent="0.25">
      <c r="A54" s="73">
        <v>44771</v>
      </c>
      <c r="B54" s="74"/>
      <c r="C54" s="25" t="s">
        <v>12</v>
      </c>
      <c r="D54" s="25" t="s">
        <v>233</v>
      </c>
      <c r="E54" s="35">
        <v>1965.53</v>
      </c>
      <c r="F54" s="35">
        <v>1965.53</v>
      </c>
    </row>
    <row r="55" spans="1:6" x14ac:dyDescent="0.25">
      <c r="A55" s="73">
        <v>44771</v>
      </c>
      <c r="B55" s="74"/>
      <c r="C55" s="25" t="s">
        <v>28</v>
      </c>
      <c r="D55" s="25" t="s">
        <v>237</v>
      </c>
      <c r="E55" s="35">
        <v>2606.9699999999998</v>
      </c>
      <c r="F55" s="35">
        <v>2606.9699999999998</v>
      </c>
    </row>
    <row r="56" spans="1:6" x14ac:dyDescent="0.25">
      <c r="A56" s="73">
        <v>44771</v>
      </c>
      <c r="B56" s="74"/>
      <c r="C56" s="25" t="s">
        <v>26</v>
      </c>
      <c r="D56" s="25" t="s">
        <v>235</v>
      </c>
      <c r="E56" s="35">
        <v>2238.25</v>
      </c>
      <c r="F56" s="35">
        <v>2238.25</v>
      </c>
    </row>
    <row r="57" spans="1:6" x14ac:dyDescent="0.25">
      <c r="A57" s="73">
        <v>44771</v>
      </c>
      <c r="B57" s="74"/>
      <c r="C57" s="25" t="s">
        <v>15</v>
      </c>
      <c r="D57" s="25" t="s">
        <v>237</v>
      </c>
      <c r="E57" s="35">
        <v>2284.0500000000002</v>
      </c>
      <c r="F57" s="35">
        <v>2284.0500000000002</v>
      </c>
    </row>
    <row r="58" spans="1:6" x14ac:dyDescent="0.25">
      <c r="A58" s="73">
        <v>44771</v>
      </c>
      <c r="B58" s="74"/>
      <c r="C58" s="25" t="s">
        <v>24</v>
      </c>
      <c r="D58" s="25" t="s">
        <v>240</v>
      </c>
      <c r="E58" s="35">
        <v>2483.65</v>
      </c>
      <c r="F58" s="35">
        <v>2483.65</v>
      </c>
    </row>
    <row r="59" spans="1:6" x14ac:dyDescent="0.25">
      <c r="A59" s="73">
        <v>44771</v>
      </c>
      <c r="B59" s="74"/>
      <c r="C59" s="25" t="s">
        <v>10</v>
      </c>
      <c r="D59" s="25" t="s">
        <v>241</v>
      </c>
      <c r="E59" s="35">
        <v>1946.77</v>
      </c>
      <c r="F59" s="35">
        <v>1946.77</v>
      </c>
    </row>
    <row r="60" spans="1:6" x14ac:dyDescent="0.25">
      <c r="A60" s="73">
        <v>44771</v>
      </c>
      <c r="B60" s="74"/>
      <c r="C60" s="25" t="s">
        <v>7</v>
      </c>
      <c r="D60" s="25" t="s">
        <v>235</v>
      </c>
      <c r="E60" s="35">
        <v>2503.98</v>
      </c>
      <c r="F60" s="35">
        <v>2503.98</v>
      </c>
    </row>
    <row r="61" spans="1:6" x14ac:dyDescent="0.25">
      <c r="A61" s="73">
        <v>44771</v>
      </c>
      <c r="B61" s="74"/>
      <c r="C61" s="25" t="s">
        <v>102</v>
      </c>
      <c r="D61" s="25" t="s">
        <v>237</v>
      </c>
      <c r="E61" s="35">
        <v>1945.64</v>
      </c>
      <c r="F61" s="35">
        <v>1945.64</v>
      </c>
    </row>
    <row r="62" spans="1:6" x14ac:dyDescent="0.25">
      <c r="A62" s="73">
        <v>44771</v>
      </c>
      <c r="B62" s="74"/>
      <c r="C62" s="25" t="s">
        <v>29</v>
      </c>
      <c r="D62" s="25" t="s">
        <v>237</v>
      </c>
      <c r="E62" s="35">
        <v>1943.73</v>
      </c>
      <c r="F62" s="35">
        <v>1943.73</v>
      </c>
    </row>
    <row r="63" spans="1:6" x14ac:dyDescent="0.25">
      <c r="A63" s="73">
        <v>44771</v>
      </c>
      <c r="B63" s="74"/>
      <c r="C63" s="25" t="s">
        <v>6</v>
      </c>
      <c r="D63" s="25" t="s">
        <v>242</v>
      </c>
      <c r="E63" s="35">
        <v>3645.14</v>
      </c>
      <c r="F63" s="35">
        <v>3645.14</v>
      </c>
    </row>
    <row r="64" spans="1:6" x14ac:dyDescent="0.25">
      <c r="A64" s="73">
        <v>44771</v>
      </c>
      <c r="B64" s="74"/>
      <c r="C64" s="25" t="s">
        <v>5</v>
      </c>
      <c r="D64" s="25" t="s">
        <v>243</v>
      </c>
      <c r="E64" s="35">
        <v>6837.37</v>
      </c>
      <c r="F64" s="35">
        <v>6837.37</v>
      </c>
    </row>
    <row r="65" spans="1:6" x14ac:dyDescent="0.25">
      <c r="A65" s="73">
        <v>44771</v>
      </c>
      <c r="B65" s="74"/>
      <c r="C65" s="25" t="s">
        <v>22</v>
      </c>
      <c r="D65" s="25" t="s">
        <v>244</v>
      </c>
      <c r="E65" s="35">
        <v>2716.52</v>
      </c>
      <c r="F65" s="35">
        <v>2716.52</v>
      </c>
    </row>
    <row r="66" spans="1:6" x14ac:dyDescent="0.25">
      <c r="A66" s="73">
        <v>44771</v>
      </c>
      <c r="B66" s="74"/>
      <c r="C66" s="25" t="s">
        <v>103</v>
      </c>
      <c r="D66" s="25" t="s">
        <v>245</v>
      </c>
      <c r="E66" s="35">
        <v>2888.48</v>
      </c>
      <c r="F66" s="35">
        <v>2888.48</v>
      </c>
    </row>
    <row r="67" spans="1:6" x14ac:dyDescent="0.25">
      <c r="A67" s="73">
        <v>44771</v>
      </c>
      <c r="B67" s="74"/>
      <c r="C67" s="25" t="s">
        <v>14</v>
      </c>
      <c r="D67" s="25" t="s">
        <v>237</v>
      </c>
      <c r="E67" s="35">
        <v>2943.6</v>
      </c>
      <c r="F67" s="35">
        <v>2943.6</v>
      </c>
    </row>
    <row r="68" spans="1:6" x14ac:dyDescent="0.25">
      <c r="A68" s="73">
        <v>44771</v>
      </c>
      <c r="B68" s="74"/>
      <c r="C68" s="25" t="s">
        <v>25</v>
      </c>
      <c r="D68" s="25" t="s">
        <v>246</v>
      </c>
      <c r="E68" s="35">
        <v>5239.34</v>
      </c>
      <c r="F68" s="35">
        <v>5239.34</v>
      </c>
    </row>
    <row r="69" spans="1:6" x14ac:dyDescent="0.25">
      <c r="A69" s="73">
        <v>44771</v>
      </c>
      <c r="B69" s="74"/>
      <c r="C69" s="25" t="s">
        <v>104</v>
      </c>
      <c r="D69" s="25" t="s">
        <v>247</v>
      </c>
      <c r="E69" s="35">
        <v>6634.8</v>
      </c>
      <c r="F69" s="35">
        <v>4298.7100000000009</v>
      </c>
    </row>
    <row r="70" spans="1:6" x14ac:dyDescent="0.25">
      <c r="A70" s="73">
        <v>44771</v>
      </c>
      <c r="B70" s="74"/>
      <c r="C70" s="88" t="s">
        <v>4</v>
      </c>
      <c r="D70" s="88" t="s">
        <v>237</v>
      </c>
      <c r="E70" s="35">
        <v>2290.19</v>
      </c>
      <c r="F70" s="35">
        <v>2290.19</v>
      </c>
    </row>
    <row r="71" spans="1:6" x14ac:dyDescent="0.25">
      <c r="A71" s="73">
        <v>44771</v>
      </c>
      <c r="B71" s="74"/>
      <c r="C71" s="88" t="s">
        <v>3</v>
      </c>
      <c r="D71" s="88" t="s">
        <v>248</v>
      </c>
      <c r="E71" s="35">
        <v>3946.32</v>
      </c>
      <c r="F71" s="35">
        <v>3615.44</v>
      </c>
    </row>
    <row r="72" spans="1:6" x14ac:dyDescent="0.25">
      <c r="A72" s="73">
        <v>44771</v>
      </c>
      <c r="B72" s="74"/>
      <c r="C72" s="88" t="s">
        <v>11</v>
      </c>
      <c r="D72" s="88" t="s">
        <v>249</v>
      </c>
      <c r="E72" s="35">
        <v>9431.1</v>
      </c>
      <c r="F72" s="35">
        <v>9431.1</v>
      </c>
    </row>
    <row r="73" spans="1:6" x14ac:dyDescent="0.25">
      <c r="A73" s="73">
        <v>44771</v>
      </c>
      <c r="B73" s="74"/>
      <c r="C73" s="88" t="s">
        <v>19</v>
      </c>
      <c r="D73" s="88" t="s">
        <v>250</v>
      </c>
      <c r="E73" s="35">
        <v>2093.38</v>
      </c>
      <c r="F73" s="35">
        <v>2093.38</v>
      </c>
    </row>
    <row r="74" spans="1:6" x14ac:dyDescent="0.25">
      <c r="A74" s="73">
        <v>44771</v>
      </c>
      <c r="B74" s="74"/>
      <c r="C74" s="88" t="s">
        <v>2</v>
      </c>
      <c r="D74" s="88" t="s">
        <v>251</v>
      </c>
      <c r="E74" s="35">
        <v>2584.69</v>
      </c>
      <c r="F74" s="35">
        <v>2584.69</v>
      </c>
    </row>
    <row r="75" spans="1:6" x14ac:dyDescent="0.25">
      <c r="A75" s="73">
        <v>44771</v>
      </c>
      <c r="B75" s="74"/>
      <c r="C75" s="88" t="s">
        <v>21</v>
      </c>
      <c r="D75" s="88" t="s">
        <v>237</v>
      </c>
      <c r="E75" s="35">
        <v>2692.49</v>
      </c>
      <c r="F75" s="35">
        <v>2692.49</v>
      </c>
    </row>
    <row r="76" spans="1:6" x14ac:dyDescent="0.25">
      <c r="A76" s="73">
        <v>44771</v>
      </c>
      <c r="B76" s="74"/>
      <c r="C76" s="88" t="s">
        <v>1</v>
      </c>
      <c r="D76" s="88" t="s">
        <v>252</v>
      </c>
      <c r="E76" s="35">
        <v>2814.65</v>
      </c>
      <c r="F76" s="35">
        <v>2814.65</v>
      </c>
    </row>
    <row r="77" spans="1:6" x14ac:dyDescent="0.25">
      <c r="A77" s="73">
        <v>44771</v>
      </c>
      <c r="B77" s="74"/>
      <c r="C77" s="88" t="s">
        <v>23</v>
      </c>
      <c r="D77" s="88" t="s">
        <v>249</v>
      </c>
      <c r="E77" s="35">
        <v>2800.82</v>
      </c>
      <c r="F77" s="35">
        <v>2800.82</v>
      </c>
    </row>
    <row r="78" spans="1:6" x14ac:dyDescent="0.25">
      <c r="A78" s="73">
        <v>44771</v>
      </c>
      <c r="B78" s="74"/>
      <c r="C78" s="88" t="s">
        <v>105</v>
      </c>
      <c r="D78" s="88" t="s">
        <v>237</v>
      </c>
      <c r="E78" s="35">
        <v>2650.93</v>
      </c>
      <c r="F78" s="35">
        <v>2650.93</v>
      </c>
    </row>
    <row r="79" spans="1:6" x14ac:dyDescent="0.25">
      <c r="A79" s="73">
        <v>44771</v>
      </c>
      <c r="B79" s="74"/>
      <c r="C79" s="88" t="s">
        <v>17</v>
      </c>
      <c r="D79" s="88" t="s">
        <v>238</v>
      </c>
      <c r="E79" s="35">
        <v>3441.67</v>
      </c>
      <c r="F79" s="35">
        <v>3441.67</v>
      </c>
    </row>
    <row r="80" spans="1:6" x14ac:dyDescent="0.25">
      <c r="A80" s="73"/>
      <c r="B80" s="74"/>
      <c r="C80" s="34"/>
      <c r="D80" s="34"/>
      <c r="E80" s="35">
        <f>SUM(E5:E79)</f>
        <v>156653.76000000001</v>
      </c>
      <c r="F80" s="35">
        <f>SUM(F5:F79)</f>
        <v>153986.79</v>
      </c>
    </row>
    <row r="81" spans="1:6" x14ac:dyDescent="0.25">
      <c r="A81" s="75" t="s">
        <v>253</v>
      </c>
      <c r="B81" s="76"/>
      <c r="C81" s="48"/>
      <c r="D81" s="77">
        <f>COUNT(A5:A79)</f>
        <v>75</v>
      </c>
    </row>
    <row r="82" spans="1:6" x14ac:dyDescent="0.25">
      <c r="A82" s="78" t="s">
        <v>254</v>
      </c>
      <c r="B82" s="76"/>
      <c r="C82" s="48"/>
      <c r="D82" s="79">
        <f>E80</f>
        <v>156653.76000000001</v>
      </c>
    </row>
    <row r="83" spans="1:6" x14ac:dyDescent="0.25">
      <c r="A83" s="78" t="s">
        <v>255</v>
      </c>
      <c r="B83" s="76"/>
      <c r="C83" s="48"/>
      <c r="D83" s="79">
        <f>F80</f>
        <v>153986.79</v>
      </c>
    </row>
    <row r="84" spans="1:6" x14ac:dyDescent="0.25">
      <c r="A84" s="48"/>
      <c r="B84" s="76"/>
      <c r="C84" s="48"/>
      <c r="D84" s="48"/>
    </row>
    <row r="85" spans="1:6" x14ac:dyDescent="0.25">
      <c r="A85" s="80" t="s">
        <v>256</v>
      </c>
      <c r="B85" s="81"/>
      <c r="C85" s="82"/>
      <c r="D85" s="83"/>
      <c r="E85"/>
      <c r="F85"/>
    </row>
    <row r="86" spans="1:6" x14ac:dyDescent="0.25">
      <c r="A86" s="80" t="s">
        <v>257</v>
      </c>
      <c r="B86" s="81"/>
      <c r="C86" s="82"/>
      <c r="D86" s="83"/>
      <c r="E86"/>
      <c r="F86"/>
    </row>
    <row r="87" spans="1:6" x14ac:dyDescent="0.25">
      <c r="A87" s="80" t="s">
        <v>258</v>
      </c>
      <c r="B87" s="81"/>
      <c r="C87" s="82"/>
      <c r="D87" s="83"/>
      <c r="E87"/>
      <c r="F87"/>
    </row>
    <row r="88" spans="1:6" x14ac:dyDescent="0.25">
      <c r="A88" s="80"/>
      <c r="B88" s="81"/>
      <c r="C88" s="82"/>
      <c r="D88" s="83"/>
      <c r="E88"/>
      <c r="F88"/>
    </row>
    <row r="89" spans="1:6" x14ac:dyDescent="0.25">
      <c r="A89" s="84" t="s">
        <v>114</v>
      </c>
      <c r="B89" s="85"/>
      <c r="C89" s="47"/>
      <c r="D89" s="47"/>
      <c r="E89"/>
      <c r="F89"/>
    </row>
    <row r="90" spans="1:6" x14ac:dyDescent="0.25">
      <c r="A90" s="84"/>
      <c r="B90" s="85"/>
      <c r="C90" s="47"/>
      <c r="D90" s="47"/>
      <c r="E90"/>
      <c r="F90"/>
    </row>
    <row r="91" spans="1:6" x14ac:dyDescent="0.25">
      <c r="A91" s="84"/>
      <c r="B91" s="85"/>
      <c r="C91" s="47"/>
      <c r="D91" s="47"/>
      <c r="E91"/>
      <c r="F91"/>
    </row>
    <row r="92" spans="1:6" x14ac:dyDescent="0.25">
      <c r="A92" s="84"/>
      <c r="B92" s="85"/>
      <c r="C92" s="47"/>
      <c r="D92" s="47"/>
      <c r="E92"/>
      <c r="F92"/>
    </row>
    <row r="93" spans="1:6" x14ac:dyDescent="0.25">
      <c r="A93" s="84"/>
      <c r="B93" s="85"/>
      <c r="C93" s="47"/>
      <c r="D93" s="47"/>
      <c r="E93"/>
      <c r="F93"/>
    </row>
    <row r="94" spans="1:6" x14ac:dyDescent="0.25">
      <c r="A94" s="86"/>
      <c r="B94" s="49" t="s">
        <v>107</v>
      </c>
      <c r="C94" s="87"/>
      <c r="D94" s="50" t="s">
        <v>108</v>
      </c>
      <c r="E94"/>
      <c r="F94" s="31"/>
    </row>
    <row r="95" spans="1:6" x14ac:dyDescent="0.25">
      <c r="A95" s="47"/>
      <c r="B95" s="51" t="s">
        <v>109</v>
      </c>
      <c r="C95" s="87"/>
      <c r="D95" s="52" t="s">
        <v>110</v>
      </c>
      <c r="E95"/>
      <c r="F95" s="31"/>
    </row>
    <row r="96" spans="1:6" x14ac:dyDescent="0.25">
      <c r="B96" s="51" t="s">
        <v>111</v>
      </c>
      <c r="D96" s="52" t="s">
        <v>112</v>
      </c>
      <c r="E96"/>
      <c r="F96" s="3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</vt:lpstr>
      <vt:lpstr> Anexo II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2022-08-02T16:35:38Z</cp:lastPrinted>
  <dcterms:created xsi:type="dcterms:W3CDTF">2022-07-27T11:26:06Z</dcterms:created>
  <dcterms:modified xsi:type="dcterms:W3CDTF">2022-09-02T11:00:35Z</dcterms:modified>
</cp:coreProperties>
</file>