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6\"/>
    </mc:Choice>
  </mc:AlternateContent>
  <bookViews>
    <workbookView xWindow="0" yWindow="0" windowWidth="24000" windowHeight="9600" activeTab="2"/>
  </bookViews>
  <sheets>
    <sheet name="Anexo 10 Municipal" sheetId="2" r:id="rId1"/>
    <sheet name="Anexo III " sheetId="9" r:id="rId2"/>
    <sheet name="Anexo II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9" l="1"/>
  <c r="E15" i="9"/>
  <c r="E16" i="9" s="1"/>
  <c r="E17" i="9" s="1"/>
  <c r="E18" i="9" s="1"/>
  <c r="E19" i="9" s="1"/>
  <c r="E20" i="9" s="1"/>
  <c r="E21" i="9" s="1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D73" i="8" l="1"/>
  <c r="F72" i="8"/>
  <c r="D75" i="8" s="1"/>
  <c r="E72" i="8"/>
  <c r="D74" i="8" s="1"/>
  <c r="J88" i="2" l="1"/>
  <c r="E88" i="2"/>
  <c r="C88" i="2"/>
  <c r="G87" i="2"/>
  <c r="I87" i="2" s="1"/>
  <c r="G86" i="2"/>
  <c r="I86" i="2" s="1"/>
  <c r="G85" i="2"/>
  <c r="I85" i="2" s="1"/>
  <c r="G84" i="2"/>
  <c r="I84" i="2" s="1"/>
  <c r="G83" i="2"/>
  <c r="I83" i="2" s="1"/>
  <c r="G82" i="2"/>
  <c r="A80" i="2"/>
  <c r="I39" i="2"/>
  <c r="I41" i="2" s="1"/>
  <c r="H98" i="2" s="1"/>
  <c r="I36" i="2"/>
  <c r="G88" i="2" l="1"/>
  <c r="I82" i="2"/>
  <c r="I88" i="2" s="1"/>
  <c r="H99" i="2" s="1"/>
  <c r="H100" i="2" s="1"/>
  <c r="H102" i="2" s="1"/>
</calcChain>
</file>

<file path=xl/sharedStrings.xml><?xml version="1.0" encoding="utf-8"?>
<sst xmlns="http://schemas.openxmlformats.org/spreadsheetml/2006/main" count="352" uniqueCount="230">
  <si>
    <t>Givonete Alves do Nascimento</t>
  </si>
  <si>
    <t>Marina de Souza</t>
  </si>
  <si>
    <t>Ketisley Sandra da Silva</t>
  </si>
  <si>
    <t>Crislene Lucia Bernabé da Silva</t>
  </si>
  <si>
    <t>Maria Aparecida da Silva</t>
  </si>
  <si>
    <t>Reginaldo Rodrigues Ferreira</t>
  </si>
  <si>
    <t>Raquel Ramos da Silva Santos</t>
  </si>
  <si>
    <t>SKY</t>
  </si>
  <si>
    <t>Roseli Augusta Marques Muniz</t>
  </si>
  <si>
    <t>Simone Alves do Nascimento</t>
  </si>
  <si>
    <t>Daniel Coimbra</t>
  </si>
  <si>
    <t>Elenilda Americo dos Santos</t>
  </si>
  <si>
    <t>Kleybson Roberto da Silva Lima</t>
  </si>
  <si>
    <t>Juliana Alves de Brito</t>
  </si>
  <si>
    <t>Marcos Romão Dias</t>
  </si>
  <si>
    <t>Renata de Freitas</t>
  </si>
  <si>
    <t>Luzete da Conceição Nascimento</t>
  </si>
  <si>
    <t>Denise Tealdi</t>
  </si>
  <si>
    <t>Jovelina Maria da Conceição Timoteo</t>
  </si>
  <si>
    <t>Maria do Carmo da Silva Fachini</t>
  </si>
  <si>
    <t>Sandra Regina Coelho</t>
  </si>
  <si>
    <t>Elcio da Silva Pimenta</t>
  </si>
  <si>
    <t>Marcio Luciano de Melo</t>
  </si>
  <si>
    <t>Renata Rosa de Moura</t>
  </si>
  <si>
    <t>Miriam Aparecida Ruy</t>
  </si>
  <si>
    <t>William Gomes de Oliveira</t>
  </si>
  <si>
    <t>Simone de Paula Souza</t>
  </si>
  <si>
    <t>Ana Claudia Maria da Silva</t>
  </si>
  <si>
    <t>Jurandir Francisco Maria</t>
  </si>
  <si>
    <t>Telefonica Brasil sa</t>
  </si>
  <si>
    <t>ANEXO III</t>
  </si>
  <si>
    <t>EXERCICIO 2022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</si>
  <si>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</si>
  <si>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</si>
  <si>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</si>
  <si>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</si>
  <si>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</si>
  <si>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</si>
  <si>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</si>
  <si>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</si>
  <si>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</si>
  <si>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</si>
  <si>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</si>
  <si>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</si>
  <si>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</si>
  <si>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</si>
  <si>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</si>
  <si>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</si>
  <si>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</si>
  <si>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</si>
  <si>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</si>
  <si>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Beta Computadores &amp; Serv Jundiai Ltda - EPP ref mês 05-2022 nf 8303</t>
  </si>
  <si>
    <t>Receb Prefeitura/Federal ref mês 06 -2022 DOC 286492</t>
  </si>
  <si>
    <t>estorno lcto indev. Beta Computadores &amp; Serv Jundiai Ltda - EPP  nf 8303</t>
  </si>
  <si>
    <t>Karina Victor de Souza ref mês 05-2022 nf 8</t>
  </si>
  <si>
    <t>Pagamento de folha mês 05-2022</t>
  </si>
  <si>
    <t>Emporio de Carnes Tulipas Ltda ref mês 05-2022 nf 2156</t>
  </si>
  <si>
    <t>APM Lucena Lins Farma EPP ref mês 06-2022 nf 85132</t>
  </si>
  <si>
    <t>Telefonica Brasil as ref mês 05-2022 nf 391628</t>
  </si>
  <si>
    <t>Telefonica Brasil as ref mês 05-2022 nf 774047</t>
  </si>
  <si>
    <t>Juliano P. da Silva ME ref mês 05-2022 nf 3653</t>
  </si>
  <si>
    <t>Centerlar Comercio de Utilidades LTDA ref mês 06-2022 nf 13417</t>
  </si>
  <si>
    <t>ORGANIZACAO CONTABIL VERDI ELITE SS EPP ref mês 05-2022 nf 270</t>
  </si>
  <si>
    <t>Airton Amaro Papelaria Ltda ref mês 05-2022 nfs 9706/9707</t>
  </si>
  <si>
    <t>Infoqplan Soluções Empresariais Ltda - EPP ref mês 06-2022 nf 6131</t>
  </si>
  <si>
    <t>CPFL ref mês 06-2022 nf 2501</t>
  </si>
  <si>
    <t>CPFL ref mês 06-2022 nf 5939</t>
  </si>
  <si>
    <t>CPFL ref mês 06-2022 nf 2528</t>
  </si>
  <si>
    <t>CPFL ref mês 06-2022 nf 5947</t>
  </si>
  <si>
    <t>CPFL ref mês 06-2022 nf 5955</t>
  </si>
  <si>
    <t>CPFL ref mês 06-2022 nf 2510</t>
  </si>
  <si>
    <t>São Paulo Transporte S/A ref mês 06-2022 nf 85134879</t>
  </si>
  <si>
    <t>Auto Posto DM Jundiai  Ltda ref mês 06-2022 nf 7623</t>
  </si>
  <si>
    <t>Transurb Transportes  Urbanos de Jundiaí Ltda ref mês 06-2022 nf 1150438</t>
  </si>
  <si>
    <t>Rapido Luxo Campinas Ltda ref mês 06-2022 nf 657630</t>
  </si>
  <si>
    <t>Roberto Marzochi ME ref mês 06-2022 nf 11098</t>
  </si>
  <si>
    <t>Associação Comercial e Empresarial de Jundiai ref mês 06-2022 nf 619748</t>
  </si>
  <si>
    <t>APM Lucena Lins Farma EPP ref mês 06-2022 nf 85605</t>
  </si>
  <si>
    <t>Connectuse Sistemas Ltda - EPP ref mês 06-2022 nf 26093</t>
  </si>
  <si>
    <t>Telefonica Brasil as ref mês 06-2022 nf 697557</t>
  </si>
  <si>
    <t>FG Asses e Desenv de Projetos Sociais e Culturais Lt ME ref mês 06-2022 nf 1422</t>
  </si>
  <si>
    <t>Metropolitan Life Seguros e Previdência Privada S.A. ref mês 06-2022 nf 69400</t>
  </si>
  <si>
    <t>SKY ref mês 06-2022 nf 213444</t>
  </si>
  <si>
    <t>Claro S A ref mês 06-2022 nf 930017</t>
  </si>
  <si>
    <t>Claro S A ref mês 06-2022 nf 729566</t>
  </si>
  <si>
    <t>Claro S A ref mês 06-2022 nf 369564</t>
  </si>
  <si>
    <t>SFFera Serviços Medicos Ltda ref mês 06-2022 nf 4350</t>
  </si>
  <si>
    <t>Drogaria Lins LTDA ref mês 06-2022 nf 74060</t>
  </si>
  <si>
    <t>APM Lucena Lins Farma EPP ref mês 06-2022 nf 78834</t>
  </si>
  <si>
    <t>Rendimento de Aplicação</t>
  </si>
  <si>
    <t>saldo final</t>
  </si>
  <si>
    <t xml:space="preserve">Relação da transferência citada acima - Folha 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</si>
  <si>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</si>
  <si>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</si>
  <si>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</si>
  <si>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</si>
  <si>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</si>
  <si>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</si>
  <si>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</si>
  <si>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Julho de 2022.</t>
  </si>
  <si>
    <t xml:space="preserve">Fabiano de Oliveira Coelho </t>
  </si>
  <si>
    <t>Gilberto Ângelo Begiato</t>
  </si>
  <si>
    <t>Lucelia de Andrade Almeida</t>
  </si>
  <si>
    <t>Luciana ALves Jorge Pereira</t>
  </si>
  <si>
    <t>Maria Fátima Faria dos Santos</t>
  </si>
  <si>
    <t>Monica Costa de Oliveira Dias</t>
  </si>
  <si>
    <t>Valeria Aparecida Marquesin Bertolini</t>
  </si>
  <si>
    <t>CONCILIAÇÃO JUNHO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</si>
  <si>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</si>
  <si>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</si>
  <si>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</si>
  <si>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</si>
  <si>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</si>
  <si>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</si>
  <si>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</si>
  <si>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</si>
  <si>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</si>
  <si>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</si>
  <si>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</si>
  <si>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</si>
  <si>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</si>
  <si>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</si>
  <si>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</si>
  <si>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</si>
  <si>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</si>
  <si>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</si>
  <si>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</si>
  <si>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</si>
  <si>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</si>
  <si>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</si>
  <si>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</si>
  <si>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</si>
  <si>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</si>
  <si>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</si>
  <si>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</si>
  <si>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</si>
  <si>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</si>
  <si>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</si>
  <si>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</si>
  <si>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</si>
  <si>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</si>
  <si>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</si>
  <si>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</si>
  <si>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</si>
  <si>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</si>
  <si>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</si>
  <si>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</si>
  <si>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</si>
  <si>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</si>
  <si>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</si>
  <si>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</si>
  <si>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</si>
  <si>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</si>
  <si>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</si>
  <si>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</si>
  <si>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</si>
  <si>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</si>
  <si>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</si>
  <si>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</si>
  <si>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</si>
  <si>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</si>
  <si>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</si>
  <si>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</si>
  <si>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</si>
  <si>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</si>
  <si>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</si>
  <si>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</si>
  <si>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</si>
  <si>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</si>
  <si>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</si>
  <si>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</si>
  <si>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</si>
  <si>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</si>
  <si>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</si>
  <si>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</si>
  <si>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</si>
  <si>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</si>
  <si>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</si>
  <si>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</si>
  <si>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</si>
  <si>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</si>
  <si>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</si>
  <si>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</si>
  <si>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Junho/2022</t>
  </si>
  <si>
    <t>Jundiaí, 10 de julho de 2022</t>
  </si>
  <si>
    <t>Roberto Marzochi ME</t>
  </si>
  <si>
    <t>ORGANIZACAO CONTABIL VERDI ELITE SS EPP</t>
  </si>
  <si>
    <t>Juliano P. da Silva ME</t>
  </si>
  <si>
    <t>Maria Zuleide Pimentel Loiola</t>
  </si>
  <si>
    <t>Auto Posto DM Jundiai  Ltda</t>
  </si>
  <si>
    <t>São Paulo Transporte S/A</t>
  </si>
  <si>
    <t>Infoqplan Soluções Empresariais Ltda - EPP</t>
  </si>
  <si>
    <t>Associação Comercial e Empresarial de Jundiai</t>
  </si>
  <si>
    <t>CPFL</t>
  </si>
  <si>
    <t>Claro S A</t>
  </si>
  <si>
    <t>Rapido Luxo Campinas Ltda</t>
  </si>
  <si>
    <t>Connectuse Sistemas Ltda - EPP</t>
  </si>
  <si>
    <t>Metropolitan Life Seguros e Previdência Privada S.A.</t>
  </si>
  <si>
    <t>Transurb Transportes  Urbanos de Jundiaí Ltda</t>
  </si>
  <si>
    <t>FGTS</t>
  </si>
  <si>
    <t>Alelo S/A</t>
  </si>
  <si>
    <t>APM Lucena Lins Farma EPP</t>
  </si>
  <si>
    <t>Transportes / Abastecimento Combustível</t>
  </si>
  <si>
    <t>Centerlar Comercio de Utilidades LTDA</t>
  </si>
  <si>
    <t>Drogaria Lins LTDA</t>
  </si>
  <si>
    <t>SFFera Serviços Medicos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</si>
  <si>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</si>
  <si>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</si>
  <si>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</si>
  <si>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</si>
  <si>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</si>
  <si>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</si>
  <si>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</si>
  <si>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</si>
  <si>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junho de 2022</t>
  </si>
  <si>
    <t>Despesa com Pessoal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</si>
  <si>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</si>
  <si>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</si>
  <si>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</si>
  <si>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</si>
  <si>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</si>
  <si>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</si>
  <si>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Utilidade Públicas</t>
  </si>
  <si>
    <t>Desp com Assistidos / Saude</t>
  </si>
  <si>
    <t>Despesa com Assistidos Limp/Hig/Descart</t>
  </si>
  <si>
    <t xml:space="preserve">Despesas Administrativas </t>
  </si>
  <si>
    <t xml:space="preserve">Serviços de Terceiros </t>
  </si>
  <si>
    <t>FG Asses e Des. de Projetos Sociais e Culturais Lt ME</t>
  </si>
  <si>
    <t>Despesas Assistidos/Utensílios Domésticos</t>
  </si>
  <si>
    <t>Alelo S/A ref mês 06-2022 nf 158195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</si>
</sst>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2" fillId="0" borderId="4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0" xfId="0" applyFont="1" applyBorder="1" applyAlignment="1">
      <alignment horizontal="center" wrapText="1"/>
    </xf>
    <xf numFmtId="4" fontId="17" fillId="0" borderId="10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2" fontId="0" fillId="0" borderId="0" xfId="0" applyNumberFormat="1"/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 applyAlignment="1">
      <alignment horizontal="left"/>
    </xf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8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29" fillId="0" borderId="0" xfId="0" applyFont="1" applyFill="1"/>
    <xf numFmtId="14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0" xfId="0" applyFill="1"/>
    <xf numFmtId="4" fontId="0" fillId="0" borderId="1" xfId="0" applyNumberFormat="1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8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8" fillId="0" borderId="7" xfId="0" applyFont="1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22" fillId="0" borderId="7" xfId="0" applyFont="1" applyFill="1" applyBorder="1" applyAlignment="1"/>
    <xf numFmtId="0" fontId="22" fillId="0" borderId="8" xfId="0" applyFont="1" applyFill="1" applyBorder="1" applyAlignment="1"/>
    <xf numFmtId="0" fontId="22" fillId="0" borderId="9" xfId="0" applyFont="1" applyFill="1" applyBorder="1" applyAlignment="1"/>
    <xf numFmtId="14" fontId="11" fillId="0" borderId="7" xfId="0" applyNumberFormat="1" applyFont="1" applyFill="1" applyBorder="1" applyAlignment="1">
      <alignment horizontal="center"/>
    </xf>
    <xf numFmtId="14" fontId="11" fillId="0" borderId="9" xfId="0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4" fontId="11" fillId="0" borderId="7" xfId="0" applyNumberFormat="1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7" xfId="0" applyFont="1" applyBorder="1" applyAlignment="1">
      <alignment wrapText="1"/>
    </xf>
    <xf numFmtId="0" fontId="11" fillId="0" borderId="0" xfId="0" applyFont="1"/>
    <xf numFmtId="0" fontId="21" fillId="0" borderId="7" xfId="0" applyFont="1" applyBorder="1" applyAlignment="1"/>
    <xf numFmtId="0" fontId="22" fillId="0" borderId="7" xfId="0" applyFont="1" applyBorder="1" applyAlignment="1">
      <alignment horizontal="center" wrapText="1"/>
    </xf>
    <xf numFmtId="0" fontId="22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6" fillId="0" borderId="9" xfId="0" applyFont="1" applyBorder="1" applyAlignment="1">
      <alignment horizontal="center" wrapText="1"/>
    </xf>
    <xf numFmtId="14" fontId="11" fillId="0" borderId="7" xfId="0" quotePrefix="1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4" fontId="11" fillId="0" borderId="7" xfId="0" applyNumberFormat="1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14" fontId="11" fillId="0" borderId="7" xfId="0" applyNumberFormat="1" applyFont="1" applyBorder="1" applyAlignment="1">
      <alignment horizontal="center"/>
    </xf>
    <xf numFmtId="167" fontId="11" fillId="0" borderId="7" xfId="0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4" fontId="11" fillId="0" borderId="7" xfId="0" applyNumberFormat="1" applyFont="1" applyBorder="1"/>
    <xf numFmtId="4" fontId="11" fillId="0" borderId="9" xfId="0" applyNumberFormat="1" applyFont="1" applyBorder="1"/>
    <xf numFmtId="14" fontId="11" fillId="0" borderId="9" xfId="0" applyNumberFormat="1" applyFont="1" applyBorder="1" applyAlignment="1">
      <alignment horizontal="center"/>
    </xf>
    <xf numFmtId="0" fontId="22" fillId="0" borderId="7" xfId="0" applyFont="1" applyBorder="1" applyAlignment="1">
      <alignment horizontal="right"/>
    </xf>
    <xf numFmtId="0" fontId="23" fillId="0" borderId="7" xfId="0" applyFont="1" applyBorder="1"/>
    <xf numFmtId="4" fontId="24" fillId="0" borderId="7" xfId="0" applyNumberFormat="1" applyFont="1" applyBorder="1" applyAlignment="1"/>
    <xf numFmtId="4" fontId="23" fillId="0" borderId="7" xfId="0" applyNumberFormat="1" applyFont="1" applyBorder="1"/>
    <xf numFmtId="0" fontId="11" fillId="0" borderId="7" xfId="0" applyFont="1" applyBorder="1"/>
    <xf numFmtId="0" fontId="11" fillId="0" borderId="8" xfId="0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16" fillId="0" borderId="0" xfId="0" applyFont="1" applyAlignment="1"/>
    <xf numFmtId="0" fontId="16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22" fillId="0" borderId="7" xfId="0" applyFont="1" applyBorder="1" applyAlignment="1"/>
    <xf numFmtId="0" fontId="22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4" fontId="11" fillId="0" borderId="11" xfId="0" applyNumberFormat="1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2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/>
    </xf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6" fillId="0" borderId="14" xfId="0" applyFont="1" applyBorder="1" applyAlignment="1">
      <alignment wrapText="1"/>
    </xf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6" fillId="0" borderId="7" xfId="0" applyFont="1" applyBorder="1" applyAlignment="1"/>
    <xf numFmtId="4" fontId="17" fillId="0" borderId="7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4" fontId="11" fillId="0" borderId="8" xfId="0" applyNumberFormat="1" applyFont="1" applyBorder="1" applyAlignment="1">
      <alignment horizontal="center"/>
    </xf>
    <xf numFmtId="168" fontId="17" fillId="0" borderId="7" xfId="0" applyNumberFormat="1" applyFont="1" applyBorder="1" applyAlignment="1">
      <alignment horizontal="center"/>
    </xf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0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84</xdr:row>
      <xdr:rowOff>0</xdr:rowOff>
    </xdr:from>
    <xdr:to>
      <xdr:col>2</xdr:col>
      <xdr:colOff>0</xdr:colOff>
      <xdr:row>87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611630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80</xdr:row>
      <xdr:rowOff>0</xdr:rowOff>
    </xdr:from>
    <xdr:to>
      <xdr:col>2</xdr:col>
      <xdr:colOff>0</xdr:colOff>
      <xdr:row>85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535430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85" workbookViewId="0">
      <selection activeCell="P94" sqref="P94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98" t="s">
        <v>108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99" t="s">
        <v>109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x14ac:dyDescent="0.25">
      <c r="A3" s="99" t="s">
        <v>110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x14ac:dyDescent="0.25">
      <c r="A4" s="99" t="s">
        <v>111</v>
      </c>
      <c r="B4" s="99"/>
      <c r="C4" s="99"/>
      <c r="D4" s="99"/>
      <c r="E4" s="99"/>
      <c r="F4" s="99"/>
      <c r="G4" s="99"/>
      <c r="H4" s="99"/>
      <c r="I4" s="99"/>
      <c r="J4" s="99"/>
    </row>
    <row r="5" spans="1:10" x14ac:dyDescent="0.25">
      <c r="A5" s="100" t="s">
        <v>112</v>
      </c>
      <c r="B5" s="100"/>
      <c r="C5" s="100"/>
      <c r="D5" s="100"/>
      <c r="E5" s="100"/>
      <c r="F5" s="100"/>
      <c r="G5" s="100"/>
      <c r="H5" s="100"/>
      <c r="I5" s="100"/>
      <c r="J5" s="100"/>
    </row>
    <row r="6" spans="1:10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</row>
    <row r="7" spans="1:10" x14ac:dyDescent="0.25">
      <c r="A7" s="92" t="s">
        <v>113</v>
      </c>
      <c r="B7" s="93"/>
      <c r="C7" s="93"/>
      <c r="D7" s="93"/>
      <c r="E7" s="93"/>
      <c r="F7" s="93"/>
      <c r="G7" s="93"/>
      <c r="H7" s="93"/>
      <c r="I7" s="93"/>
      <c r="J7" s="93"/>
    </row>
    <row r="8" spans="1:10" x14ac:dyDescent="0.25">
      <c r="A8" s="92" t="s">
        <v>114</v>
      </c>
      <c r="B8" s="93"/>
      <c r="C8" s="93"/>
      <c r="D8" s="93"/>
      <c r="E8" s="93"/>
      <c r="F8" s="93"/>
      <c r="G8" s="93"/>
      <c r="H8" s="93"/>
      <c r="I8" s="93"/>
      <c r="J8" s="93"/>
    </row>
    <row r="9" spans="1:10" x14ac:dyDescent="0.25">
      <c r="A9" s="55"/>
      <c r="B9" s="56"/>
      <c r="C9" s="56"/>
      <c r="D9" s="56"/>
      <c r="E9" s="56"/>
      <c r="F9" s="56"/>
      <c r="G9" s="56"/>
      <c r="H9" s="56"/>
      <c r="I9" s="56"/>
      <c r="J9" s="56"/>
    </row>
    <row r="10" spans="1:10" x14ac:dyDescent="0.25">
      <c r="A10" s="94" t="s">
        <v>115</v>
      </c>
      <c r="B10" s="95"/>
      <c r="C10" s="95"/>
      <c r="D10" s="95"/>
      <c r="E10" s="95"/>
      <c r="F10" s="95"/>
      <c r="G10" s="95"/>
      <c r="H10" s="95"/>
      <c r="I10" s="95"/>
      <c r="J10" s="96"/>
    </row>
    <row r="11" spans="1:10" x14ac:dyDescent="0.25">
      <c r="A11" s="97" t="s">
        <v>116</v>
      </c>
      <c r="B11" s="95"/>
      <c r="C11" s="95"/>
      <c r="D11" s="95"/>
      <c r="E11" s="95"/>
      <c r="F11" s="95"/>
      <c r="G11" s="95"/>
      <c r="H11" s="95"/>
      <c r="I11" s="95"/>
      <c r="J11" s="96"/>
    </row>
    <row r="12" spans="1:10" x14ac:dyDescent="0.25">
      <c r="A12" s="97" t="s">
        <v>117</v>
      </c>
      <c r="B12" s="95"/>
      <c r="C12" s="95"/>
      <c r="D12" s="95"/>
      <c r="E12" s="95"/>
      <c r="F12" s="95"/>
      <c r="G12" s="95"/>
      <c r="H12" s="95"/>
      <c r="I12" s="95"/>
      <c r="J12" s="96"/>
    </row>
    <row r="13" spans="1:10" x14ac:dyDescent="0.25">
      <c r="A13" s="97" t="s">
        <v>118</v>
      </c>
      <c r="B13" s="95"/>
      <c r="C13" s="95"/>
      <c r="D13" s="95"/>
      <c r="E13" s="95"/>
      <c r="F13" s="95"/>
      <c r="G13" s="95"/>
      <c r="H13" s="95"/>
      <c r="I13" s="95"/>
      <c r="J13" s="96"/>
    </row>
    <row r="14" spans="1:10" x14ac:dyDescent="0.25">
      <c r="A14" s="94" t="s">
        <v>119</v>
      </c>
      <c r="B14" s="95"/>
      <c r="C14" s="95"/>
      <c r="D14" s="95"/>
      <c r="E14" s="95"/>
      <c r="F14" s="95"/>
      <c r="G14" s="95"/>
      <c r="H14" s="95"/>
      <c r="I14" s="95"/>
      <c r="J14" s="96"/>
    </row>
    <row r="15" spans="1:10" x14ac:dyDescent="0.25">
      <c r="A15" s="97" t="s">
        <v>120</v>
      </c>
      <c r="B15" s="95"/>
      <c r="C15" s="95"/>
      <c r="D15" s="95"/>
      <c r="E15" s="95"/>
      <c r="F15" s="95"/>
      <c r="G15" s="95"/>
      <c r="H15" s="95"/>
      <c r="I15" s="95"/>
      <c r="J15" s="96"/>
    </row>
    <row r="16" spans="1:10" x14ac:dyDescent="0.25">
      <c r="A16" s="110" t="s">
        <v>183</v>
      </c>
      <c r="B16" s="111"/>
      <c r="C16" s="111"/>
      <c r="D16" s="111"/>
      <c r="E16" s="111"/>
      <c r="F16" s="111"/>
      <c r="G16" s="111"/>
      <c r="H16" s="111"/>
      <c r="I16" s="111"/>
      <c r="J16" s="111"/>
    </row>
    <row r="17" spans="1:10" x14ac:dyDescent="0.25">
      <c r="A17" s="112" t="s">
        <v>121</v>
      </c>
      <c r="B17" s="95"/>
      <c r="C17" s="95"/>
      <c r="D17" s="95"/>
      <c r="E17" s="95"/>
      <c r="F17" s="95"/>
      <c r="G17" s="95"/>
      <c r="H17" s="95"/>
      <c r="I17" s="95"/>
      <c r="J17" s="96"/>
    </row>
    <row r="18" spans="1:10" x14ac:dyDescent="0.25">
      <c r="A18" s="113"/>
      <c r="B18" s="93"/>
      <c r="C18" s="93"/>
      <c r="D18" s="93"/>
      <c r="E18" s="93"/>
      <c r="F18" s="93"/>
      <c r="G18" s="93"/>
      <c r="H18" s="93"/>
      <c r="I18" s="93"/>
      <c r="J18" s="93"/>
    </row>
    <row r="19" spans="1:10" x14ac:dyDescent="0.25">
      <c r="A19" s="114" t="s">
        <v>122</v>
      </c>
      <c r="B19" s="95"/>
      <c r="C19" s="95"/>
      <c r="D19" s="95"/>
      <c r="E19" s="95"/>
      <c r="F19" s="95"/>
      <c r="G19" s="95"/>
      <c r="H19" s="95"/>
      <c r="I19" s="95"/>
      <c r="J19" s="96"/>
    </row>
    <row r="20" spans="1:10" x14ac:dyDescent="0.25">
      <c r="A20" s="56"/>
      <c r="B20" s="56"/>
      <c r="C20" s="56"/>
      <c r="D20" s="56"/>
      <c r="E20" s="56"/>
      <c r="F20" s="56"/>
      <c r="G20" s="56"/>
      <c r="H20" s="56"/>
      <c r="I20" s="56"/>
      <c r="J20" s="56"/>
    </row>
    <row r="21" spans="1:10" x14ac:dyDescent="0.25">
      <c r="A21" s="115" t="s">
        <v>123</v>
      </c>
      <c r="B21" s="95"/>
      <c r="C21" s="95"/>
      <c r="D21" s="96"/>
      <c r="E21" s="115" t="s">
        <v>124</v>
      </c>
      <c r="F21" s="96"/>
      <c r="G21" s="115" t="s">
        <v>125</v>
      </c>
      <c r="H21" s="96"/>
      <c r="I21" s="115" t="s">
        <v>126</v>
      </c>
      <c r="J21" s="96"/>
    </row>
    <row r="22" spans="1:10" x14ac:dyDescent="0.25">
      <c r="A22" s="101" t="s">
        <v>127</v>
      </c>
      <c r="B22" s="102"/>
      <c r="C22" s="102"/>
      <c r="D22" s="103"/>
      <c r="E22" s="104">
        <v>43131</v>
      </c>
      <c r="F22" s="105"/>
      <c r="G22" s="106" t="s">
        <v>128</v>
      </c>
      <c r="H22" s="107"/>
      <c r="I22" s="108">
        <v>1543440</v>
      </c>
      <c r="J22" s="109"/>
    </row>
    <row r="23" spans="1:10" x14ac:dyDescent="0.25">
      <c r="A23" s="101" t="s">
        <v>129</v>
      </c>
      <c r="B23" s="102"/>
      <c r="C23" s="102"/>
      <c r="D23" s="103"/>
      <c r="E23" s="104">
        <v>43272</v>
      </c>
      <c r="F23" s="105"/>
      <c r="G23" s="106" t="s">
        <v>130</v>
      </c>
      <c r="H23" s="107"/>
      <c r="I23" s="108">
        <v>46306.06</v>
      </c>
      <c r="J23" s="109"/>
    </row>
    <row r="24" spans="1:10" x14ac:dyDescent="0.25">
      <c r="A24" s="101" t="s">
        <v>131</v>
      </c>
      <c r="B24" s="102"/>
      <c r="C24" s="102"/>
      <c r="D24" s="103"/>
      <c r="E24" s="104">
        <v>43462</v>
      </c>
      <c r="F24" s="105"/>
      <c r="G24" s="106" t="s">
        <v>132</v>
      </c>
      <c r="H24" s="107"/>
      <c r="I24" s="108">
        <v>1662821.82</v>
      </c>
      <c r="J24" s="109"/>
    </row>
    <row r="25" spans="1:10" x14ac:dyDescent="0.25">
      <c r="A25" s="101" t="s">
        <v>133</v>
      </c>
      <c r="B25" s="102"/>
      <c r="C25" s="102"/>
      <c r="D25" s="103"/>
      <c r="E25" s="104">
        <v>43588</v>
      </c>
      <c r="F25" s="105"/>
      <c r="G25" s="106" t="s">
        <v>132</v>
      </c>
      <c r="H25" s="107"/>
      <c r="I25" s="108">
        <v>1781796.38</v>
      </c>
      <c r="J25" s="109"/>
    </row>
    <row r="26" spans="1:10" x14ac:dyDescent="0.25">
      <c r="A26" s="101" t="s">
        <v>134</v>
      </c>
      <c r="B26" s="102"/>
      <c r="C26" s="102"/>
      <c r="D26" s="103"/>
      <c r="E26" s="104">
        <v>43825</v>
      </c>
      <c r="F26" s="105"/>
      <c r="G26" s="106" t="s">
        <v>135</v>
      </c>
      <c r="H26" s="107"/>
      <c r="I26" s="108">
        <v>3444361.84</v>
      </c>
      <c r="J26" s="109"/>
    </row>
    <row r="27" spans="1:10" x14ac:dyDescent="0.25">
      <c r="A27" s="101" t="s">
        <v>136</v>
      </c>
      <c r="B27" s="102"/>
      <c r="C27" s="102"/>
      <c r="D27" s="103"/>
      <c r="E27" s="104">
        <v>44292</v>
      </c>
      <c r="F27" s="105"/>
      <c r="G27" s="106" t="s">
        <v>137</v>
      </c>
      <c r="H27" s="107"/>
      <c r="I27" s="108">
        <v>2541151.52</v>
      </c>
      <c r="J27" s="109"/>
    </row>
    <row r="28" spans="1:10" x14ac:dyDescent="0.25">
      <c r="A28" s="101" t="s">
        <v>138</v>
      </c>
      <c r="B28" s="102"/>
      <c r="C28" s="102"/>
      <c r="D28" s="103"/>
      <c r="E28" s="104">
        <v>44369</v>
      </c>
      <c r="F28" s="105"/>
      <c r="G28" s="106" t="s">
        <v>139</v>
      </c>
      <c r="H28" s="107"/>
      <c r="I28" s="108">
        <v>30000</v>
      </c>
      <c r="J28" s="109"/>
    </row>
    <row r="29" spans="1:10" x14ac:dyDescent="0.25">
      <c r="A29" s="56"/>
      <c r="B29" s="56"/>
      <c r="C29" s="56"/>
      <c r="D29" s="56"/>
      <c r="E29" s="56"/>
      <c r="F29" s="56"/>
      <c r="G29" s="56"/>
      <c r="H29" s="56"/>
      <c r="I29" s="57"/>
      <c r="J29" s="57"/>
    </row>
    <row r="30" spans="1:10" x14ac:dyDescent="0.25">
      <c r="A30" s="116" t="s">
        <v>140</v>
      </c>
      <c r="B30" s="95"/>
      <c r="C30" s="95"/>
      <c r="D30" s="95"/>
      <c r="E30" s="95"/>
      <c r="F30" s="95"/>
      <c r="G30" s="95"/>
      <c r="H30" s="95"/>
      <c r="I30" s="95"/>
      <c r="J30" s="96"/>
    </row>
    <row r="31" spans="1:10" x14ac:dyDescent="0.25">
      <c r="A31" s="117" t="s">
        <v>141</v>
      </c>
      <c r="B31" s="96"/>
      <c r="C31" s="117" t="s">
        <v>142</v>
      </c>
      <c r="D31" s="96"/>
      <c r="E31" s="117" t="s">
        <v>143</v>
      </c>
      <c r="F31" s="96"/>
      <c r="G31" s="117" t="s">
        <v>144</v>
      </c>
      <c r="H31" s="118"/>
      <c r="I31" s="117" t="s">
        <v>145</v>
      </c>
      <c r="J31" s="96"/>
    </row>
    <row r="32" spans="1:10" x14ac:dyDescent="0.25">
      <c r="A32" s="119">
        <v>44722</v>
      </c>
      <c r="B32" s="120"/>
      <c r="C32" s="121">
        <v>110000</v>
      </c>
      <c r="D32" s="122"/>
      <c r="E32" s="123">
        <v>44718</v>
      </c>
      <c r="F32" s="120"/>
      <c r="G32" s="124">
        <v>286492</v>
      </c>
      <c r="H32" s="125"/>
      <c r="I32" s="126">
        <v>110000</v>
      </c>
      <c r="J32" s="127"/>
    </row>
    <row r="33" spans="1:10" x14ac:dyDescent="0.25">
      <c r="A33" s="123"/>
      <c r="B33" s="128"/>
      <c r="C33" s="121"/>
      <c r="D33" s="122"/>
      <c r="E33" s="123"/>
      <c r="F33" s="128"/>
      <c r="G33" s="124"/>
      <c r="H33" s="125"/>
      <c r="I33" s="126"/>
      <c r="J33" s="127"/>
    </row>
    <row r="34" spans="1:10" x14ac:dyDescent="0.25">
      <c r="A34" s="133"/>
      <c r="B34" s="96"/>
      <c r="C34" s="133"/>
      <c r="D34" s="96"/>
      <c r="E34" s="133"/>
      <c r="F34" s="96"/>
      <c r="G34" s="133"/>
      <c r="H34" s="96"/>
      <c r="I34" s="126"/>
      <c r="J34" s="127"/>
    </row>
    <row r="35" spans="1:10" x14ac:dyDescent="0.25">
      <c r="A35" s="129" t="s">
        <v>146</v>
      </c>
      <c r="B35" s="95"/>
      <c r="C35" s="95"/>
      <c r="D35" s="95"/>
      <c r="E35" s="95"/>
      <c r="F35" s="96"/>
      <c r="G35" s="130"/>
      <c r="H35" s="96"/>
      <c r="I35" s="132">
        <v>664.55</v>
      </c>
      <c r="J35" s="127"/>
    </row>
    <row r="36" spans="1:10" x14ac:dyDescent="0.25">
      <c r="A36" s="129" t="s">
        <v>147</v>
      </c>
      <c r="B36" s="95"/>
      <c r="C36" s="95"/>
      <c r="D36" s="95"/>
      <c r="E36" s="95"/>
      <c r="F36" s="96"/>
      <c r="G36" s="130"/>
      <c r="H36" s="96"/>
      <c r="I36" s="131">
        <f>SUM(I32:J34)</f>
        <v>110000</v>
      </c>
      <c r="J36" s="127"/>
    </row>
    <row r="37" spans="1:10" x14ac:dyDescent="0.25">
      <c r="A37" s="129" t="s">
        <v>148</v>
      </c>
      <c r="B37" s="95"/>
      <c r="C37" s="95"/>
      <c r="D37" s="95"/>
      <c r="E37" s="95"/>
      <c r="F37" s="96"/>
      <c r="G37" s="130"/>
      <c r="H37" s="96"/>
      <c r="I37" s="132">
        <v>111.69</v>
      </c>
      <c r="J37" s="127"/>
    </row>
    <row r="38" spans="1:10" x14ac:dyDescent="0.25">
      <c r="A38" s="129" t="s">
        <v>149</v>
      </c>
      <c r="B38" s="134"/>
      <c r="C38" s="134"/>
      <c r="D38" s="134"/>
      <c r="E38" s="134"/>
      <c r="F38" s="135"/>
      <c r="G38" s="130"/>
      <c r="H38" s="96"/>
      <c r="I38" s="131">
        <v>0</v>
      </c>
      <c r="J38" s="127"/>
    </row>
    <row r="39" spans="1:10" x14ac:dyDescent="0.25">
      <c r="A39" s="129" t="s">
        <v>150</v>
      </c>
      <c r="B39" s="95"/>
      <c r="C39" s="95"/>
      <c r="D39" s="95"/>
      <c r="E39" s="95"/>
      <c r="F39" s="96"/>
      <c r="G39" s="130"/>
      <c r="H39" s="96"/>
      <c r="I39" s="132">
        <f>SUM(I35:J38)</f>
        <v>110776.24</v>
      </c>
      <c r="J39" s="127"/>
    </row>
    <row r="40" spans="1:10" x14ac:dyDescent="0.25">
      <c r="A40" s="129" t="s">
        <v>151</v>
      </c>
      <c r="B40" s="95"/>
      <c r="C40" s="95"/>
      <c r="D40" s="95"/>
      <c r="E40" s="95"/>
      <c r="F40" s="96"/>
      <c r="G40" s="130"/>
      <c r="H40" s="96"/>
      <c r="I40" s="132">
        <v>0</v>
      </c>
      <c r="J40" s="127"/>
    </row>
    <row r="41" spans="1:10" x14ac:dyDescent="0.25">
      <c r="A41" s="129" t="s">
        <v>152</v>
      </c>
      <c r="B41" s="95"/>
      <c r="C41" s="95"/>
      <c r="D41" s="95"/>
      <c r="E41" s="95"/>
      <c r="F41" s="96"/>
      <c r="G41" s="130"/>
      <c r="H41" s="96"/>
      <c r="I41" s="131">
        <f>I39+I40</f>
        <v>110776.24</v>
      </c>
      <c r="J41" s="127"/>
    </row>
    <row r="42" spans="1:10" x14ac:dyDescent="0.25">
      <c r="A42" s="136" t="s">
        <v>153</v>
      </c>
      <c r="B42" s="93"/>
      <c r="C42" s="93"/>
      <c r="D42" s="93"/>
      <c r="E42" s="93"/>
      <c r="F42" s="93"/>
      <c r="G42" s="93"/>
      <c r="H42" s="93"/>
      <c r="I42" s="93"/>
      <c r="J42" s="93"/>
    </row>
    <row r="43" spans="1:10" x14ac:dyDescent="0.25">
      <c r="A43" s="136" t="s">
        <v>154</v>
      </c>
      <c r="B43" s="93"/>
      <c r="C43" s="93"/>
      <c r="D43" s="93"/>
      <c r="E43" s="93"/>
      <c r="F43" s="93"/>
      <c r="G43" s="93"/>
      <c r="H43" s="93"/>
      <c r="I43" s="93"/>
      <c r="J43" s="93"/>
    </row>
    <row r="44" spans="1:10" x14ac:dyDescent="0.25">
      <c r="A44" s="136" t="s">
        <v>155</v>
      </c>
      <c r="B44" s="93"/>
      <c r="C44" s="93"/>
      <c r="D44" s="93"/>
      <c r="E44" s="93"/>
      <c r="F44" s="93"/>
      <c r="G44" s="93"/>
      <c r="H44" s="93"/>
      <c r="I44" s="93"/>
      <c r="J44" s="93"/>
    </row>
    <row r="45" spans="1:10" x14ac:dyDescent="0.25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6" spans="1:10" ht="21.75" customHeight="1" x14ac:dyDescent="0.25">
      <c r="A46" s="137" t="s">
        <v>156</v>
      </c>
      <c r="B46" s="138"/>
      <c r="C46" s="138"/>
      <c r="D46" s="138"/>
      <c r="E46" s="138"/>
      <c r="F46" s="138"/>
      <c r="G46" s="138"/>
      <c r="H46" s="138"/>
      <c r="I46" s="138"/>
      <c r="J46" s="139"/>
    </row>
    <row r="47" spans="1:10" x14ac:dyDescent="0.25">
      <c r="A47" s="58"/>
      <c r="B47" s="59"/>
      <c r="C47" s="59"/>
      <c r="D47" s="59"/>
      <c r="E47" s="59"/>
      <c r="F47" s="59"/>
      <c r="G47" s="59"/>
      <c r="H47" s="59"/>
      <c r="I47" s="59"/>
      <c r="J47" s="59"/>
    </row>
    <row r="48" spans="1:10" x14ac:dyDescent="0.25">
      <c r="A48" s="58"/>
      <c r="B48" s="59"/>
      <c r="C48" s="59"/>
      <c r="D48" s="59"/>
      <c r="E48" s="59"/>
      <c r="F48" s="59"/>
      <c r="G48" s="59"/>
      <c r="H48" s="59"/>
      <c r="I48" s="59"/>
      <c r="J48" s="59"/>
    </row>
    <row r="49" spans="1:10" x14ac:dyDescent="0.25">
      <c r="A49" s="58"/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25">
      <c r="A50" s="58"/>
      <c r="B50" s="59"/>
      <c r="C50" s="59"/>
      <c r="D50" s="59"/>
      <c r="E50" s="59"/>
      <c r="F50" s="59"/>
      <c r="G50" s="59"/>
      <c r="H50" s="59"/>
      <c r="I50" s="59"/>
      <c r="J50" s="59"/>
    </row>
    <row r="51" spans="1:10" x14ac:dyDescent="0.25">
      <c r="A51" s="58"/>
      <c r="B51" s="59"/>
      <c r="C51" s="59"/>
      <c r="D51" s="59"/>
      <c r="E51" s="59"/>
      <c r="F51" s="59"/>
      <c r="G51" s="59"/>
      <c r="H51" s="59"/>
      <c r="I51" s="59"/>
      <c r="J51" s="59"/>
    </row>
    <row r="52" spans="1:10" x14ac:dyDescent="0.25">
      <c r="A52" s="58"/>
      <c r="B52" s="59"/>
      <c r="C52" s="59"/>
      <c r="D52" s="59"/>
      <c r="E52" s="59"/>
      <c r="F52" s="59"/>
      <c r="G52" s="59"/>
      <c r="H52" s="59"/>
      <c r="I52" s="59"/>
      <c r="J52" s="59"/>
    </row>
    <row r="53" spans="1:10" x14ac:dyDescent="0.25">
      <c r="A53" s="58"/>
      <c r="B53" s="59"/>
      <c r="C53" s="59"/>
      <c r="D53" s="59"/>
      <c r="E53" s="59"/>
      <c r="F53" s="59"/>
      <c r="G53" s="59"/>
      <c r="H53" s="59"/>
      <c r="I53" s="59"/>
      <c r="J53" s="59"/>
    </row>
    <row r="54" spans="1:10" x14ac:dyDescent="0.25">
      <c r="A54" s="58"/>
      <c r="B54" s="59"/>
      <c r="C54" s="59"/>
      <c r="D54" s="59"/>
      <c r="E54" s="59"/>
      <c r="F54" s="59"/>
      <c r="G54" s="59"/>
      <c r="H54" s="59"/>
      <c r="I54" s="59"/>
      <c r="J54" s="59"/>
    </row>
    <row r="55" spans="1:10" x14ac:dyDescent="0.25">
      <c r="A55" s="58"/>
      <c r="B55" s="59"/>
      <c r="C55" s="59"/>
      <c r="D55" s="59"/>
      <c r="E55" s="59"/>
      <c r="F55" s="59"/>
      <c r="G55" s="59"/>
      <c r="H55" s="59"/>
      <c r="I55" s="59"/>
      <c r="J55" s="59"/>
    </row>
    <row r="56" spans="1:10" x14ac:dyDescent="0.25">
      <c r="A56" s="58"/>
      <c r="B56" s="59"/>
      <c r="C56" s="59"/>
      <c r="D56" s="59"/>
      <c r="E56" s="59"/>
      <c r="F56" s="59"/>
      <c r="G56" s="59"/>
      <c r="H56" s="59"/>
      <c r="I56" s="59"/>
      <c r="J56" s="59"/>
    </row>
    <row r="57" spans="1:10" x14ac:dyDescent="0.25">
      <c r="A57" s="58"/>
      <c r="B57" s="59"/>
      <c r="C57" s="59"/>
      <c r="D57" s="59"/>
      <c r="E57" s="59"/>
      <c r="F57" s="59"/>
      <c r="G57" s="59"/>
      <c r="H57" s="59"/>
      <c r="I57" s="59"/>
      <c r="J57" s="59"/>
    </row>
    <row r="58" spans="1:10" x14ac:dyDescent="0.25">
      <c r="A58" s="58"/>
      <c r="B58" s="59"/>
      <c r="C58" s="59"/>
      <c r="D58" s="59"/>
      <c r="E58" s="59"/>
      <c r="F58" s="59"/>
      <c r="G58" s="59"/>
      <c r="H58" s="59"/>
      <c r="I58" s="59"/>
      <c r="J58" s="59"/>
    </row>
    <row r="59" spans="1:10" x14ac:dyDescent="0.25">
      <c r="A59" s="58"/>
      <c r="B59" s="59"/>
      <c r="C59" s="59"/>
      <c r="D59" s="59"/>
      <c r="E59" s="59"/>
      <c r="F59" s="59"/>
      <c r="G59" s="59"/>
      <c r="H59" s="59"/>
      <c r="I59" s="59"/>
      <c r="J59" s="59"/>
    </row>
    <row r="60" spans="1:10" x14ac:dyDescent="0.25">
      <c r="A60" s="58"/>
      <c r="B60" s="59"/>
      <c r="C60" s="59"/>
      <c r="D60" s="59"/>
      <c r="E60" s="59"/>
      <c r="F60" s="59"/>
      <c r="G60" s="59"/>
      <c r="H60" s="59"/>
      <c r="I60" s="59"/>
      <c r="J60" s="59"/>
    </row>
    <row r="61" spans="1:10" x14ac:dyDescent="0.25">
      <c r="A61" s="58"/>
      <c r="B61" s="59"/>
      <c r="C61" s="59"/>
      <c r="D61" s="59"/>
      <c r="E61" s="59"/>
      <c r="F61" s="59"/>
      <c r="G61" s="59"/>
      <c r="H61" s="59"/>
      <c r="I61" s="59"/>
      <c r="J61" s="59"/>
    </row>
    <row r="62" spans="1:10" x14ac:dyDescent="0.25">
      <c r="A62" s="58"/>
      <c r="B62" s="59"/>
      <c r="C62" s="59"/>
      <c r="D62" s="59"/>
      <c r="E62" s="59"/>
      <c r="F62" s="59"/>
      <c r="G62" s="59"/>
      <c r="H62" s="59"/>
      <c r="I62" s="59"/>
      <c r="J62" s="59"/>
    </row>
    <row r="63" spans="1:10" x14ac:dyDescent="0.25">
      <c r="A63" s="58"/>
      <c r="B63" s="59"/>
      <c r="C63" s="59"/>
      <c r="D63" s="59"/>
      <c r="E63" s="59"/>
      <c r="F63" s="59"/>
      <c r="G63" s="59"/>
      <c r="H63" s="59"/>
      <c r="I63" s="59"/>
      <c r="J63" s="59"/>
    </row>
    <row r="64" spans="1:10" x14ac:dyDescent="0.25">
      <c r="A64" s="58"/>
      <c r="B64" s="59"/>
      <c r="C64" s="59"/>
      <c r="D64" s="59"/>
      <c r="E64" s="59"/>
      <c r="F64" s="59"/>
      <c r="G64" s="59"/>
      <c r="H64" s="59"/>
      <c r="I64" s="59"/>
      <c r="J64" s="59"/>
    </row>
    <row r="65" spans="1:10" x14ac:dyDescent="0.25">
      <c r="A65" s="58"/>
      <c r="B65" s="59"/>
      <c r="C65" s="59"/>
      <c r="D65" s="59"/>
      <c r="E65" s="59"/>
      <c r="F65" s="59"/>
      <c r="G65" s="59"/>
      <c r="H65" s="59"/>
      <c r="I65" s="59"/>
      <c r="J65" s="59"/>
    </row>
    <row r="66" spans="1:10" x14ac:dyDescent="0.25">
      <c r="A66" s="58"/>
      <c r="B66" s="59"/>
      <c r="C66" s="59"/>
      <c r="D66" s="59"/>
      <c r="E66" s="59"/>
      <c r="F66" s="59"/>
      <c r="G66" s="59"/>
      <c r="H66" s="59"/>
      <c r="I66" s="59"/>
      <c r="J66" s="59"/>
    </row>
    <row r="67" spans="1:10" x14ac:dyDescent="0.25">
      <c r="A67" s="58"/>
      <c r="B67" s="59"/>
      <c r="C67" s="59"/>
      <c r="D67" s="59"/>
      <c r="E67" s="59"/>
      <c r="F67" s="59"/>
      <c r="G67" s="59"/>
      <c r="H67" s="59"/>
      <c r="I67" s="59"/>
      <c r="J67" s="59"/>
    </row>
    <row r="68" spans="1:10" x14ac:dyDescent="0.25">
      <c r="A68" s="58"/>
      <c r="B68" s="59"/>
      <c r="C68" s="59"/>
      <c r="D68" s="59"/>
      <c r="E68" s="59"/>
      <c r="F68" s="59"/>
      <c r="G68" s="59"/>
      <c r="H68" s="59"/>
      <c r="I68" s="59"/>
      <c r="J68" s="59"/>
    </row>
    <row r="69" spans="1:10" x14ac:dyDescent="0.25">
      <c r="A69" s="58"/>
      <c r="B69" s="59"/>
      <c r="C69" s="59"/>
      <c r="D69" s="59"/>
      <c r="E69" s="59"/>
      <c r="F69" s="59"/>
      <c r="G69" s="59"/>
      <c r="H69" s="59"/>
      <c r="I69" s="59"/>
      <c r="J69" s="59"/>
    </row>
    <row r="70" spans="1:10" ht="15.75" x14ac:dyDescent="0.25">
      <c r="A70" s="98" t="s">
        <v>108</v>
      </c>
      <c r="B70" s="98"/>
      <c r="C70" s="98"/>
      <c r="D70" s="98"/>
      <c r="E70" s="98"/>
      <c r="F70" s="98"/>
      <c r="G70" s="98"/>
      <c r="H70" s="98"/>
      <c r="I70" s="98"/>
      <c r="J70" s="98"/>
    </row>
    <row r="71" spans="1:10" x14ac:dyDescent="0.25">
      <c r="A71" s="99" t="s">
        <v>109</v>
      </c>
      <c r="B71" s="99"/>
      <c r="C71" s="99"/>
      <c r="D71" s="99"/>
      <c r="E71" s="99"/>
      <c r="F71" s="99"/>
      <c r="G71" s="99"/>
      <c r="H71" s="99"/>
      <c r="I71" s="99"/>
      <c r="J71" s="99"/>
    </row>
    <row r="72" spans="1:10" x14ac:dyDescent="0.25">
      <c r="A72" s="99" t="s">
        <v>110</v>
      </c>
      <c r="B72" s="99"/>
      <c r="C72" s="99"/>
      <c r="D72" s="99"/>
      <c r="E72" s="99"/>
      <c r="F72" s="99"/>
      <c r="G72" s="99"/>
      <c r="H72" s="99"/>
      <c r="I72" s="99"/>
      <c r="J72" s="99"/>
    </row>
    <row r="73" spans="1:10" x14ac:dyDescent="0.25">
      <c r="A73" s="99" t="s">
        <v>111</v>
      </c>
      <c r="B73" s="99"/>
      <c r="C73" s="99"/>
      <c r="D73" s="99"/>
      <c r="E73" s="99"/>
      <c r="F73" s="99"/>
      <c r="G73" s="99"/>
      <c r="H73" s="99"/>
      <c r="I73" s="99"/>
      <c r="J73" s="99"/>
    </row>
    <row r="74" spans="1:10" x14ac:dyDescent="0.25">
      <c r="A74" s="100" t="s">
        <v>112</v>
      </c>
      <c r="B74" s="100"/>
      <c r="C74" s="100"/>
      <c r="D74" s="100"/>
      <c r="E74" s="100"/>
      <c r="F74" s="100"/>
      <c r="G74" s="100"/>
      <c r="H74" s="100"/>
      <c r="I74" s="100"/>
      <c r="J74" s="100"/>
    </row>
    <row r="75" spans="1:10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</row>
    <row r="76" spans="1:10" x14ac:dyDescent="0.25">
      <c r="A76" s="92" t="s">
        <v>113</v>
      </c>
      <c r="B76" s="93"/>
      <c r="C76" s="93"/>
      <c r="D76" s="93"/>
      <c r="E76" s="93"/>
      <c r="F76" s="93"/>
      <c r="G76" s="93"/>
      <c r="H76" s="93"/>
      <c r="I76" s="93"/>
      <c r="J76" s="93"/>
    </row>
    <row r="77" spans="1:10" x14ac:dyDescent="0.25">
      <c r="A77" s="92" t="s">
        <v>114</v>
      </c>
      <c r="B77" s="93"/>
      <c r="C77" s="93"/>
      <c r="D77" s="93"/>
      <c r="E77" s="93"/>
      <c r="F77" s="93"/>
      <c r="G77" s="93"/>
      <c r="H77" s="93"/>
      <c r="I77" s="93"/>
      <c r="J77" s="93"/>
    </row>
    <row r="78" spans="1:10" x14ac:dyDescent="0.25">
      <c r="A78" s="58"/>
      <c r="B78" s="59"/>
      <c r="C78" s="59"/>
      <c r="D78" s="59"/>
      <c r="E78" s="59"/>
      <c r="F78" s="59"/>
      <c r="G78" s="59"/>
      <c r="H78" s="59"/>
      <c r="I78" s="59"/>
      <c r="J78" s="59"/>
    </row>
    <row r="79" spans="1:10" x14ac:dyDescent="0.25">
      <c r="A79" s="116" t="s">
        <v>157</v>
      </c>
      <c r="B79" s="95"/>
      <c r="C79" s="95"/>
      <c r="D79" s="95"/>
      <c r="E79" s="95"/>
      <c r="F79" s="95"/>
      <c r="G79" s="95"/>
      <c r="H79" s="95"/>
      <c r="I79" s="95"/>
      <c r="J79" s="96"/>
    </row>
    <row r="80" spans="1:10" x14ac:dyDescent="0.25">
      <c r="A80" s="140" t="str">
        <f>A19</f>
        <v>ORIGEM DOS RECURSOS (1): Municipal</v>
      </c>
      <c r="B80" s="95"/>
      <c r="C80" s="95"/>
      <c r="D80" s="95"/>
      <c r="E80" s="95"/>
      <c r="F80" s="95"/>
      <c r="G80" s="95"/>
      <c r="H80" s="95"/>
      <c r="I80" s="95"/>
      <c r="J80" s="96"/>
    </row>
    <row r="81" spans="1:10" ht="72.75" x14ac:dyDescent="0.25">
      <c r="A81" s="115" t="s">
        <v>158</v>
      </c>
      <c r="B81" s="96"/>
      <c r="C81" s="141" t="s">
        <v>159</v>
      </c>
      <c r="D81" s="139"/>
      <c r="E81" s="115" t="s">
        <v>160</v>
      </c>
      <c r="F81" s="96"/>
      <c r="G81" s="115" t="s">
        <v>161</v>
      </c>
      <c r="H81" s="96"/>
      <c r="I81" s="60" t="s">
        <v>162</v>
      </c>
      <c r="J81" s="60" t="s">
        <v>163</v>
      </c>
    </row>
    <row r="82" spans="1:10" x14ac:dyDescent="0.25">
      <c r="A82" s="142" t="s">
        <v>164</v>
      </c>
      <c r="B82" s="142"/>
      <c r="C82" s="143">
        <v>8152.82</v>
      </c>
      <c r="D82" s="122"/>
      <c r="E82" s="121">
        <v>2594.4699999999998</v>
      </c>
      <c r="F82" s="122"/>
      <c r="G82" s="121">
        <f t="shared" ref="G82:G87" si="0">C82-J82</f>
        <v>7869.12</v>
      </c>
      <c r="H82" s="122"/>
      <c r="I82" s="61">
        <f t="shared" ref="I82:I87" si="1">+E82+G82</f>
        <v>10463.59</v>
      </c>
      <c r="J82" s="61">
        <v>283.7</v>
      </c>
    </row>
    <row r="83" spans="1:10" x14ac:dyDescent="0.25">
      <c r="A83" s="144" t="s">
        <v>165</v>
      </c>
      <c r="B83" s="144"/>
      <c r="C83" s="143">
        <v>4472.8500000000004</v>
      </c>
      <c r="D83" s="122"/>
      <c r="E83" s="121">
        <v>277.89</v>
      </c>
      <c r="F83" s="122"/>
      <c r="G83" s="121">
        <f t="shared" si="0"/>
        <v>4194.96</v>
      </c>
      <c r="H83" s="122"/>
      <c r="I83" s="61">
        <f t="shared" si="1"/>
        <v>4472.8500000000004</v>
      </c>
      <c r="J83" s="61">
        <v>277.89</v>
      </c>
    </row>
    <row r="84" spans="1:10" x14ac:dyDescent="0.25">
      <c r="A84" s="145" t="s">
        <v>166</v>
      </c>
      <c r="B84" s="146"/>
      <c r="C84" s="143">
        <v>98642.01</v>
      </c>
      <c r="D84" s="122"/>
      <c r="E84" s="121">
        <v>81258.649999999994</v>
      </c>
      <c r="F84" s="122"/>
      <c r="G84" s="121">
        <f t="shared" si="0"/>
        <v>8637.3699999999953</v>
      </c>
      <c r="H84" s="122"/>
      <c r="I84" s="61">
        <f t="shared" si="1"/>
        <v>89896.01999999999</v>
      </c>
      <c r="J84" s="61">
        <v>90004.64</v>
      </c>
    </row>
    <row r="85" spans="1:10" x14ac:dyDescent="0.25">
      <c r="A85" s="142" t="s">
        <v>167</v>
      </c>
      <c r="B85" s="142"/>
      <c r="C85" s="143">
        <v>1070</v>
      </c>
      <c r="D85" s="122"/>
      <c r="E85" s="121">
        <v>333.8</v>
      </c>
      <c r="F85" s="122"/>
      <c r="G85" s="121">
        <f t="shared" si="0"/>
        <v>0</v>
      </c>
      <c r="H85" s="122"/>
      <c r="I85" s="61">
        <f t="shared" si="1"/>
        <v>333.8</v>
      </c>
      <c r="J85" s="61">
        <v>1070</v>
      </c>
    </row>
    <row r="86" spans="1:10" x14ac:dyDescent="0.25">
      <c r="A86" s="142" t="s">
        <v>168</v>
      </c>
      <c r="B86" s="142"/>
      <c r="C86" s="143">
        <v>0</v>
      </c>
      <c r="D86" s="122"/>
      <c r="E86" s="121">
        <v>0</v>
      </c>
      <c r="F86" s="122"/>
      <c r="G86" s="121">
        <f t="shared" si="0"/>
        <v>0</v>
      </c>
      <c r="H86" s="122"/>
      <c r="I86" s="61">
        <f t="shared" si="1"/>
        <v>0</v>
      </c>
      <c r="J86" s="61">
        <v>0</v>
      </c>
    </row>
    <row r="87" spans="1:10" x14ac:dyDescent="0.25">
      <c r="A87" s="142" t="s">
        <v>169</v>
      </c>
      <c r="B87" s="142"/>
      <c r="C87" s="143">
        <v>3220.93</v>
      </c>
      <c r="D87" s="122"/>
      <c r="E87" s="121">
        <v>1320</v>
      </c>
      <c r="F87" s="122"/>
      <c r="G87" s="121">
        <f t="shared" si="0"/>
        <v>2187.9299999999998</v>
      </c>
      <c r="H87" s="122"/>
      <c r="I87" s="61">
        <f t="shared" si="1"/>
        <v>3507.93</v>
      </c>
      <c r="J87" s="61">
        <v>1033</v>
      </c>
    </row>
    <row r="88" spans="1:10" x14ac:dyDescent="0.25">
      <c r="A88" s="149" t="s">
        <v>92</v>
      </c>
      <c r="B88" s="150"/>
      <c r="C88" s="143">
        <f>SUM(C82:D87)</f>
        <v>115558.60999999999</v>
      </c>
      <c r="D88" s="122"/>
      <c r="E88" s="121">
        <f>SUM(E82:F87)</f>
        <v>85784.81</v>
      </c>
      <c r="F88" s="122"/>
      <c r="G88" s="121">
        <f>SUM(G82:H87)</f>
        <v>22889.379999999997</v>
      </c>
      <c r="H88" s="122"/>
      <c r="I88" s="61">
        <f>SUM(I82:I87)</f>
        <v>108674.18999999999</v>
      </c>
      <c r="J88" s="61">
        <f>SUM(J82:J87)</f>
        <v>92669.23</v>
      </c>
    </row>
    <row r="89" spans="1:10" x14ac:dyDescent="0.25">
      <c r="A89" s="56"/>
      <c r="B89" s="56"/>
      <c r="C89" s="56"/>
      <c r="D89" s="56"/>
      <c r="E89" s="56"/>
      <c r="F89" s="56"/>
      <c r="G89" s="56"/>
      <c r="H89" s="56"/>
      <c r="I89" s="56"/>
      <c r="J89" s="56"/>
    </row>
    <row r="90" spans="1:10" x14ac:dyDescent="0.25">
      <c r="A90" s="136" t="s">
        <v>170</v>
      </c>
      <c r="B90" s="93"/>
      <c r="C90" s="93"/>
      <c r="D90" s="93"/>
      <c r="E90" s="93"/>
      <c r="F90" s="93"/>
      <c r="G90" s="93"/>
      <c r="H90" s="93"/>
      <c r="I90" s="93"/>
      <c r="J90" s="93"/>
    </row>
    <row r="91" spans="1:10" x14ac:dyDescent="0.25">
      <c r="A91" s="136" t="s">
        <v>171</v>
      </c>
      <c r="B91" s="93"/>
      <c r="C91" s="93"/>
      <c r="D91" s="93"/>
      <c r="E91" s="93"/>
      <c r="F91" s="93"/>
      <c r="G91" s="93"/>
      <c r="H91" s="93"/>
      <c r="I91" s="93"/>
      <c r="J91" s="93"/>
    </row>
    <row r="92" spans="1:10" x14ac:dyDescent="0.25">
      <c r="A92" s="136" t="s">
        <v>172</v>
      </c>
      <c r="B92" s="93"/>
      <c r="C92" s="93"/>
      <c r="D92" s="93"/>
      <c r="E92" s="93"/>
      <c r="F92" s="93"/>
      <c r="G92" s="93"/>
      <c r="H92" s="93"/>
      <c r="I92" s="93"/>
      <c r="J92" s="93"/>
    </row>
    <row r="93" spans="1:10" x14ac:dyDescent="0.25">
      <c r="A93" s="136" t="s">
        <v>173</v>
      </c>
      <c r="B93" s="93"/>
      <c r="C93" s="93"/>
      <c r="D93" s="93"/>
      <c r="E93" s="93"/>
      <c r="F93" s="93"/>
      <c r="G93" s="93"/>
      <c r="H93" s="93"/>
      <c r="I93" s="93"/>
      <c r="J93" s="93"/>
    </row>
    <row r="94" spans="1:10" ht="23.25" customHeight="1" x14ac:dyDescent="0.25">
      <c r="A94" s="147" t="s">
        <v>174</v>
      </c>
      <c r="B94" s="148"/>
      <c r="C94" s="148"/>
      <c r="D94" s="148"/>
      <c r="E94" s="148"/>
      <c r="F94" s="148"/>
      <c r="G94" s="148"/>
      <c r="H94" s="148"/>
      <c r="I94" s="148"/>
      <c r="J94" s="148"/>
    </row>
    <row r="95" spans="1:10" x14ac:dyDescent="0.25">
      <c r="A95" s="136" t="s">
        <v>175</v>
      </c>
      <c r="B95" s="93"/>
      <c r="C95" s="93"/>
      <c r="D95" s="93"/>
      <c r="E95" s="93"/>
      <c r="F95" s="93"/>
      <c r="G95" s="93"/>
      <c r="H95" s="93"/>
      <c r="I95" s="93"/>
      <c r="J95" s="93"/>
    </row>
    <row r="96" spans="1:10" x14ac:dyDescent="0.25">
      <c r="A96" s="93"/>
      <c r="B96" s="93"/>
      <c r="C96" s="93"/>
      <c r="D96" s="93"/>
      <c r="E96" s="93"/>
      <c r="F96" s="93"/>
      <c r="G96" s="93"/>
      <c r="H96" s="93"/>
      <c r="I96" s="93"/>
      <c r="J96" s="93"/>
    </row>
    <row r="97" spans="1:10" x14ac:dyDescent="0.25">
      <c r="A97" s="116" t="s">
        <v>176</v>
      </c>
      <c r="B97" s="95"/>
      <c r="C97" s="95"/>
      <c r="D97" s="95"/>
      <c r="E97" s="95"/>
      <c r="F97" s="95"/>
      <c r="G97" s="95"/>
      <c r="H97" s="95"/>
      <c r="I97" s="95"/>
      <c r="J97" s="96"/>
    </row>
    <row r="98" spans="1:10" x14ac:dyDescent="0.25">
      <c r="A98" s="157" t="s">
        <v>177</v>
      </c>
      <c r="B98" s="95"/>
      <c r="C98" s="95"/>
      <c r="D98" s="95"/>
      <c r="E98" s="95"/>
      <c r="F98" s="95"/>
      <c r="G98" s="96"/>
      <c r="H98" s="158">
        <f>I41</f>
        <v>110776.24</v>
      </c>
      <c r="I98" s="159"/>
      <c r="J98" s="120"/>
    </row>
    <row r="99" spans="1:10" x14ac:dyDescent="0.25">
      <c r="A99" s="157" t="s">
        <v>178</v>
      </c>
      <c r="B99" s="95"/>
      <c r="C99" s="95"/>
      <c r="D99" s="95"/>
      <c r="E99" s="95"/>
      <c r="F99" s="95"/>
      <c r="G99" s="96"/>
      <c r="H99" s="161">
        <f>I88</f>
        <v>108674.18999999999</v>
      </c>
      <c r="I99" s="159"/>
      <c r="J99" s="120"/>
    </row>
    <row r="100" spans="1:10" x14ac:dyDescent="0.25">
      <c r="A100" s="157" t="s">
        <v>179</v>
      </c>
      <c r="B100" s="95"/>
      <c r="C100" s="95"/>
      <c r="D100" s="95"/>
      <c r="E100" s="95"/>
      <c r="F100" s="95"/>
      <c r="G100" s="96"/>
      <c r="H100" s="158">
        <f>I39-H99-I40</f>
        <v>2102.0500000000175</v>
      </c>
      <c r="I100" s="159"/>
      <c r="J100" s="120"/>
    </row>
    <row r="101" spans="1:10" x14ac:dyDescent="0.25">
      <c r="A101" s="157" t="s">
        <v>180</v>
      </c>
      <c r="B101" s="95"/>
      <c r="C101" s="95"/>
      <c r="D101" s="95"/>
      <c r="E101" s="95"/>
      <c r="F101" s="95"/>
      <c r="G101" s="96"/>
      <c r="H101" s="121">
        <v>0</v>
      </c>
      <c r="I101" s="160"/>
      <c r="J101" s="122"/>
    </row>
    <row r="102" spans="1:10" x14ac:dyDescent="0.25">
      <c r="A102" s="157" t="s">
        <v>181</v>
      </c>
      <c r="B102" s="95"/>
      <c r="C102" s="95"/>
      <c r="D102" s="95"/>
      <c r="E102" s="95"/>
      <c r="F102" s="95"/>
      <c r="G102" s="96"/>
      <c r="H102" s="158">
        <f>H100-H101</f>
        <v>2102.0500000000175</v>
      </c>
      <c r="I102" s="159"/>
      <c r="J102" s="120"/>
    </row>
    <row r="103" spans="1:10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</row>
    <row r="104" spans="1:10" x14ac:dyDescent="0.25">
      <c r="A104" s="151" t="s">
        <v>182</v>
      </c>
      <c r="B104" s="152"/>
      <c r="C104" s="152"/>
      <c r="D104" s="152"/>
      <c r="E104" s="152"/>
      <c r="F104" s="152"/>
      <c r="G104" s="152"/>
      <c r="H104" s="152"/>
      <c r="I104" s="152"/>
      <c r="J104" s="153"/>
    </row>
    <row r="105" spans="1:10" ht="12" customHeight="1" x14ac:dyDescent="0.25">
      <c r="A105" s="154"/>
      <c r="B105" s="155"/>
      <c r="C105" s="155"/>
      <c r="D105" s="155"/>
      <c r="E105" s="155"/>
      <c r="F105" s="155"/>
      <c r="G105" s="155"/>
      <c r="H105" s="155"/>
      <c r="I105" s="155"/>
      <c r="J105" s="156"/>
    </row>
    <row r="106" spans="1:10" x14ac:dyDescent="0.25">
      <c r="A106" s="56"/>
      <c r="B106" s="56"/>
      <c r="C106" s="56"/>
      <c r="D106" s="56"/>
      <c r="E106" s="56"/>
      <c r="F106" s="56"/>
      <c r="G106" s="56"/>
      <c r="H106" s="56"/>
      <c r="I106" s="56"/>
      <c r="J106" s="56"/>
    </row>
    <row r="107" spans="1:10" x14ac:dyDescent="0.25">
      <c r="A107" s="62"/>
      <c r="B107" s="62" t="s">
        <v>184</v>
      </c>
      <c r="C107" s="62"/>
      <c r="D107" s="62"/>
      <c r="E107" s="62"/>
      <c r="F107" s="62"/>
      <c r="G107" s="62"/>
      <c r="H107" s="62"/>
      <c r="I107" s="62"/>
      <c r="J107" s="56"/>
    </row>
    <row r="108" spans="1:10" x14ac:dyDescent="0.25">
      <c r="A108" s="62"/>
      <c r="B108" s="62"/>
      <c r="C108" s="62"/>
      <c r="D108" s="62"/>
      <c r="E108" s="62"/>
      <c r="F108" s="62"/>
      <c r="G108" s="62"/>
      <c r="H108" s="62"/>
      <c r="I108" s="62"/>
      <c r="J108" s="56"/>
    </row>
    <row r="109" spans="1:10" x14ac:dyDescent="0.25">
      <c r="A109" s="62"/>
      <c r="B109" s="62"/>
      <c r="C109" s="62"/>
      <c r="D109" s="62"/>
      <c r="E109" s="62"/>
      <c r="F109" s="62"/>
      <c r="G109" s="62"/>
      <c r="H109" s="62"/>
      <c r="I109" s="62"/>
      <c r="J109" s="56"/>
    </row>
    <row r="110" spans="1:10" x14ac:dyDescent="0.25">
      <c r="A110" s="62"/>
      <c r="B110" s="62"/>
      <c r="C110" s="62"/>
      <c r="D110" s="62"/>
      <c r="E110" s="62"/>
      <c r="F110" s="62"/>
      <c r="G110" s="62"/>
      <c r="H110" s="62"/>
      <c r="I110" s="62"/>
      <c r="J110" s="56"/>
    </row>
    <row r="111" spans="1:10" x14ac:dyDescent="0.25">
      <c r="A111" s="62"/>
      <c r="B111" s="62"/>
      <c r="C111" s="62"/>
      <c r="D111" s="62"/>
      <c r="E111" s="62"/>
      <c r="F111" s="62"/>
      <c r="G111" s="62"/>
      <c r="H111" s="62"/>
      <c r="I111" s="62"/>
      <c r="J111" s="56"/>
    </row>
    <row r="112" spans="1:10" x14ac:dyDescent="0.25">
      <c r="A112" s="62"/>
      <c r="B112" s="63" t="s">
        <v>93</v>
      </c>
      <c r="C112" s="62"/>
      <c r="D112" s="62"/>
      <c r="E112" s="62"/>
      <c r="F112" s="62"/>
      <c r="G112" s="62"/>
      <c r="H112" s="50" t="s">
        <v>94</v>
      </c>
      <c r="J112" s="31"/>
    </row>
    <row r="113" spans="1:10" x14ac:dyDescent="0.25">
      <c r="A113" s="62"/>
      <c r="B113" s="62" t="s">
        <v>95</v>
      </c>
      <c r="C113" s="62"/>
      <c r="D113" s="62"/>
      <c r="E113" s="62"/>
      <c r="F113" s="62"/>
      <c r="G113" s="62"/>
      <c r="H113" s="52" t="s">
        <v>96</v>
      </c>
      <c r="J113" s="31"/>
    </row>
    <row r="114" spans="1:10" x14ac:dyDescent="0.25">
      <c r="B114" s="64" t="s">
        <v>97</v>
      </c>
      <c r="H114" s="52" t="s">
        <v>98</v>
      </c>
      <c r="J114" s="31"/>
    </row>
  </sheetData>
  <mergeCells count="155"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opLeftCell="A46" workbookViewId="0">
      <selection activeCell="J60" sqref="J60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1" bestFit="1" customWidth="1"/>
    <col min="4" max="5" width="10.42578125" style="1" customWidth="1"/>
  </cols>
  <sheetData>
    <row r="1" spans="1:5" x14ac:dyDescent="0.25">
      <c r="A1" s="3" t="s">
        <v>30</v>
      </c>
      <c r="B1" s="4"/>
      <c r="C1" s="3"/>
      <c r="D1" s="5"/>
      <c r="E1" s="6"/>
    </row>
    <row r="2" spans="1:5" x14ac:dyDescent="0.25">
      <c r="A2" s="7"/>
      <c r="B2" s="8"/>
      <c r="C2" s="9"/>
      <c r="D2" s="10"/>
      <c r="E2" s="6"/>
    </row>
    <row r="3" spans="1:5" x14ac:dyDescent="0.25">
      <c r="A3" s="3" t="s">
        <v>107</v>
      </c>
      <c r="B3" s="4"/>
      <c r="C3" s="3"/>
      <c r="D3" s="5"/>
      <c r="E3" s="6"/>
    </row>
    <row r="4" spans="1:5" x14ac:dyDescent="0.25">
      <c r="A4" s="3" t="s">
        <v>31</v>
      </c>
      <c r="B4" s="4"/>
      <c r="C4" s="3"/>
      <c r="D4" s="5"/>
      <c r="E4" s="6"/>
    </row>
    <row r="5" spans="1:5" x14ac:dyDescent="0.25">
      <c r="A5" s="7"/>
      <c r="B5" s="8"/>
      <c r="C5" s="9"/>
      <c r="D5" s="10"/>
      <c r="E5" s="6"/>
    </row>
    <row r="6" spans="1:5" x14ac:dyDescent="0.25">
      <c r="A6" s="11" t="s">
        <v>32</v>
      </c>
      <c r="B6" s="12"/>
      <c r="C6" s="9"/>
      <c r="D6" s="10"/>
      <c r="E6" s="13" t="s">
        <v>33</v>
      </c>
    </row>
    <row r="7" spans="1:5" x14ac:dyDescent="0.25">
      <c r="A7" s="11" t="s">
        <v>34</v>
      </c>
      <c r="B7" s="8"/>
      <c r="C7" s="9"/>
      <c r="D7" s="10"/>
      <c r="E7" s="13" t="s">
        <v>35</v>
      </c>
    </row>
    <row r="8" spans="1:5" x14ac:dyDescent="0.25">
      <c r="A8" s="11" t="s">
        <v>36</v>
      </c>
      <c r="B8" s="8"/>
      <c r="C8" s="9"/>
      <c r="D8" s="10"/>
      <c r="E8" s="13" t="s">
        <v>37</v>
      </c>
    </row>
    <row r="9" spans="1:5" x14ac:dyDescent="0.25">
      <c r="A9" s="14" t="s">
        <v>38</v>
      </c>
      <c r="B9" s="8"/>
      <c r="C9" s="6"/>
      <c r="D9" s="10"/>
      <c r="E9" s="13" t="s">
        <v>39</v>
      </c>
    </row>
    <row r="10" spans="1:5" x14ac:dyDescent="0.25">
      <c r="A10" s="11" t="s">
        <v>40</v>
      </c>
      <c r="B10" s="12"/>
      <c r="C10" s="6"/>
      <c r="D10" s="10"/>
      <c r="E10" s="15" t="s">
        <v>41</v>
      </c>
    </row>
    <row r="11" spans="1:5" x14ac:dyDescent="0.25">
      <c r="A11" s="11" t="s">
        <v>42</v>
      </c>
      <c r="B11" s="12"/>
      <c r="C11" s="6"/>
      <c r="D11" s="10"/>
      <c r="E11" s="16" t="s">
        <v>43</v>
      </c>
    </row>
    <row r="12" spans="1:5" x14ac:dyDescent="0.25">
      <c r="A12" s="17" t="s">
        <v>44</v>
      </c>
      <c r="B12" s="18"/>
      <c r="C12" s="19"/>
      <c r="D12" s="20"/>
      <c r="E12" s="18"/>
    </row>
    <row r="13" spans="1:5" x14ac:dyDescent="0.25">
      <c r="A13" s="21" t="s">
        <v>45</v>
      </c>
      <c r="B13" s="22" t="s">
        <v>46</v>
      </c>
      <c r="C13" s="22" t="s">
        <v>47</v>
      </c>
      <c r="D13" s="23" t="s">
        <v>48</v>
      </c>
      <c r="E13" s="22" t="s">
        <v>49</v>
      </c>
    </row>
    <row r="14" spans="1:5" x14ac:dyDescent="0.25">
      <c r="A14" s="24"/>
      <c r="B14" s="25" t="s">
        <v>50</v>
      </c>
      <c r="C14" s="26"/>
      <c r="D14" s="26"/>
      <c r="E14" s="27">
        <v>664.54999999999109</v>
      </c>
    </row>
    <row r="15" spans="1:5" x14ac:dyDescent="0.25">
      <c r="A15" s="33">
        <v>44715</v>
      </c>
      <c r="B15" s="34" t="s">
        <v>51</v>
      </c>
      <c r="C15" s="35">
        <v>200</v>
      </c>
      <c r="D15" s="35">
        <v>0</v>
      </c>
      <c r="E15" s="27">
        <f t="shared" ref="E15:E55" si="0">E14+D15-C15</f>
        <v>464.54999999999109</v>
      </c>
    </row>
    <row r="16" spans="1:5" x14ac:dyDescent="0.25">
      <c r="A16" s="32">
        <v>44718</v>
      </c>
      <c r="B16" s="25" t="s">
        <v>52</v>
      </c>
      <c r="C16" s="26">
        <v>0</v>
      </c>
      <c r="D16" s="26">
        <v>110000</v>
      </c>
      <c r="E16" s="27">
        <f t="shared" si="0"/>
        <v>110464.54999999999</v>
      </c>
    </row>
    <row r="17" spans="1:5" x14ac:dyDescent="0.25">
      <c r="A17" s="33">
        <v>44718</v>
      </c>
      <c r="B17" s="34" t="s">
        <v>53</v>
      </c>
      <c r="C17" s="35">
        <v>0</v>
      </c>
      <c r="D17" s="35">
        <v>200</v>
      </c>
      <c r="E17" s="27">
        <f t="shared" si="0"/>
        <v>110664.54999999999</v>
      </c>
    </row>
    <row r="18" spans="1:5" x14ac:dyDescent="0.25">
      <c r="A18" s="33">
        <v>44718</v>
      </c>
      <c r="B18" s="34" t="s">
        <v>54</v>
      </c>
      <c r="C18" s="35">
        <v>500</v>
      </c>
      <c r="D18" s="35">
        <v>0</v>
      </c>
      <c r="E18" s="27">
        <f t="shared" si="0"/>
        <v>110164.54999999999</v>
      </c>
    </row>
    <row r="19" spans="1:5" x14ac:dyDescent="0.25">
      <c r="A19" s="33">
        <v>44718</v>
      </c>
      <c r="B19" s="25" t="s">
        <v>55</v>
      </c>
      <c r="C19" s="26">
        <v>81258.649999999994</v>
      </c>
      <c r="D19" s="26">
        <v>0</v>
      </c>
      <c r="E19" s="27">
        <f t="shared" si="0"/>
        <v>28905.899999999994</v>
      </c>
    </row>
    <row r="20" spans="1:5" x14ac:dyDescent="0.25">
      <c r="A20" s="33">
        <v>44718</v>
      </c>
      <c r="B20" s="34" t="s">
        <v>56</v>
      </c>
      <c r="C20" s="35">
        <v>2425.85</v>
      </c>
      <c r="D20" s="35">
        <v>0</v>
      </c>
      <c r="E20" s="27">
        <f t="shared" si="0"/>
        <v>26480.049999999996</v>
      </c>
    </row>
    <row r="21" spans="1:5" x14ac:dyDescent="0.25">
      <c r="A21" s="33">
        <v>44718</v>
      </c>
      <c r="B21" s="34" t="s">
        <v>57</v>
      </c>
      <c r="C21" s="35">
        <v>35.93</v>
      </c>
      <c r="D21" s="35">
        <v>0</v>
      </c>
      <c r="E21" s="27">
        <f t="shared" si="0"/>
        <v>26444.119999999995</v>
      </c>
    </row>
    <row r="22" spans="1:5" x14ac:dyDescent="0.25">
      <c r="A22" s="33">
        <v>44718</v>
      </c>
      <c r="B22" s="34" t="s">
        <v>60</v>
      </c>
      <c r="C22" s="35">
        <v>168.62</v>
      </c>
      <c r="D22" s="35">
        <v>0</v>
      </c>
      <c r="E22" s="27">
        <f t="shared" si="0"/>
        <v>26275.499999999996</v>
      </c>
    </row>
    <row r="23" spans="1:5" x14ac:dyDescent="0.25">
      <c r="A23" s="33">
        <v>44720</v>
      </c>
      <c r="B23" s="34" t="s">
        <v>58</v>
      </c>
      <c r="C23" s="35">
        <v>168</v>
      </c>
      <c r="D23" s="35">
        <v>0</v>
      </c>
      <c r="E23" s="27">
        <f t="shared" si="0"/>
        <v>26107.499999999996</v>
      </c>
    </row>
    <row r="24" spans="1:5" x14ac:dyDescent="0.25">
      <c r="A24" s="33">
        <v>44720</v>
      </c>
      <c r="B24" s="34" t="s">
        <v>59</v>
      </c>
      <c r="C24" s="35">
        <v>109.89</v>
      </c>
      <c r="D24" s="35">
        <v>0</v>
      </c>
      <c r="E24" s="27">
        <f t="shared" si="0"/>
        <v>25997.609999999997</v>
      </c>
    </row>
    <row r="25" spans="1:5" x14ac:dyDescent="0.25">
      <c r="A25" s="33">
        <v>44720</v>
      </c>
      <c r="B25" s="34" t="s">
        <v>61</v>
      </c>
      <c r="C25" s="35">
        <v>1342.18</v>
      </c>
      <c r="D25" s="35">
        <v>0</v>
      </c>
      <c r="E25" s="27">
        <f t="shared" si="0"/>
        <v>24655.429999999997</v>
      </c>
    </row>
    <row r="26" spans="1:5" x14ac:dyDescent="0.25">
      <c r="A26" s="33">
        <v>44722</v>
      </c>
      <c r="B26" s="34" t="s">
        <v>62</v>
      </c>
      <c r="C26" s="35">
        <v>820</v>
      </c>
      <c r="D26" s="35">
        <v>0</v>
      </c>
      <c r="E26" s="27">
        <f t="shared" si="0"/>
        <v>23835.429999999997</v>
      </c>
    </row>
    <row r="27" spans="1:5" x14ac:dyDescent="0.25">
      <c r="A27" s="33">
        <v>44722</v>
      </c>
      <c r="B27" s="34" t="s">
        <v>63</v>
      </c>
      <c r="C27" s="35">
        <v>333.8</v>
      </c>
      <c r="D27" s="35">
        <v>0</v>
      </c>
      <c r="E27" s="27">
        <f t="shared" si="0"/>
        <v>23501.629999999997</v>
      </c>
    </row>
    <row r="28" spans="1:5" x14ac:dyDescent="0.25">
      <c r="A28" s="33">
        <v>44722</v>
      </c>
      <c r="B28" s="34" t="s">
        <v>64</v>
      </c>
      <c r="C28" s="35">
        <v>106.5</v>
      </c>
      <c r="D28" s="35">
        <v>0</v>
      </c>
      <c r="E28" s="27">
        <f t="shared" si="0"/>
        <v>23395.129999999997</v>
      </c>
    </row>
    <row r="29" spans="1:5" x14ac:dyDescent="0.25">
      <c r="A29" s="33">
        <v>44725</v>
      </c>
      <c r="B29" s="34" t="s">
        <v>65</v>
      </c>
      <c r="C29" s="35">
        <v>1778.99</v>
      </c>
      <c r="D29" s="35">
        <v>0</v>
      </c>
      <c r="E29" s="27">
        <f t="shared" si="0"/>
        <v>21616.139999999996</v>
      </c>
    </row>
    <row r="30" spans="1:5" x14ac:dyDescent="0.25">
      <c r="A30" s="33">
        <v>44725</v>
      </c>
      <c r="B30" s="34" t="s">
        <v>66</v>
      </c>
      <c r="C30" s="35">
        <v>310.14</v>
      </c>
      <c r="D30" s="35">
        <v>0</v>
      </c>
      <c r="E30" s="27">
        <f t="shared" si="0"/>
        <v>21305.999999999996</v>
      </c>
    </row>
    <row r="31" spans="1:5" x14ac:dyDescent="0.25">
      <c r="A31" s="33">
        <v>44725</v>
      </c>
      <c r="B31" s="34" t="s">
        <v>67</v>
      </c>
      <c r="C31" s="35">
        <v>521.12</v>
      </c>
      <c r="D31" s="35">
        <v>0</v>
      </c>
      <c r="E31" s="27">
        <f t="shared" si="0"/>
        <v>20784.879999999997</v>
      </c>
    </row>
    <row r="32" spans="1:5" x14ac:dyDescent="0.25">
      <c r="A32" s="33">
        <v>44725</v>
      </c>
      <c r="B32" s="34" t="s">
        <v>68</v>
      </c>
      <c r="C32" s="35">
        <v>806.75</v>
      </c>
      <c r="D32" s="35">
        <v>0</v>
      </c>
      <c r="E32" s="27">
        <f t="shared" si="0"/>
        <v>19978.129999999997</v>
      </c>
    </row>
    <row r="33" spans="1:5" x14ac:dyDescent="0.25">
      <c r="A33" s="33">
        <v>44725</v>
      </c>
      <c r="B33" s="34" t="s">
        <v>69</v>
      </c>
      <c r="C33" s="35">
        <v>82.9</v>
      </c>
      <c r="D33" s="35">
        <v>0</v>
      </c>
      <c r="E33" s="27">
        <f t="shared" si="0"/>
        <v>19895.229999999996</v>
      </c>
    </row>
    <row r="34" spans="1:5" x14ac:dyDescent="0.25">
      <c r="A34" s="33">
        <v>44725</v>
      </c>
      <c r="B34" s="34" t="s">
        <v>70</v>
      </c>
      <c r="C34" s="35">
        <v>160.59</v>
      </c>
      <c r="D34" s="35">
        <v>0</v>
      </c>
      <c r="E34" s="27">
        <f t="shared" si="0"/>
        <v>19734.639999999996</v>
      </c>
    </row>
    <row r="35" spans="1:5" x14ac:dyDescent="0.25">
      <c r="A35" s="33">
        <v>44727</v>
      </c>
      <c r="B35" s="34" t="s">
        <v>71</v>
      </c>
      <c r="C35" s="35">
        <v>148.52000000000001</v>
      </c>
      <c r="D35" s="35">
        <v>0</v>
      </c>
      <c r="E35" s="27">
        <f t="shared" si="0"/>
        <v>19586.119999999995</v>
      </c>
    </row>
    <row r="36" spans="1:5" x14ac:dyDescent="0.25">
      <c r="A36" s="33">
        <v>44727</v>
      </c>
      <c r="B36" s="34" t="s">
        <v>72</v>
      </c>
      <c r="C36" s="35">
        <v>5780.13</v>
      </c>
      <c r="D36" s="35">
        <v>0</v>
      </c>
      <c r="E36" s="27">
        <f t="shared" si="0"/>
        <v>13805.989999999994</v>
      </c>
    </row>
    <row r="37" spans="1:5" x14ac:dyDescent="0.25">
      <c r="A37" s="33">
        <v>44727</v>
      </c>
      <c r="B37" s="34" t="s">
        <v>73</v>
      </c>
      <c r="C37" s="35">
        <v>919.1</v>
      </c>
      <c r="D37" s="35">
        <v>0</v>
      </c>
      <c r="E37" s="27">
        <f t="shared" si="0"/>
        <v>12886.889999999994</v>
      </c>
    </row>
    <row r="38" spans="1:5" x14ac:dyDescent="0.25">
      <c r="A38" s="33">
        <v>44727</v>
      </c>
      <c r="B38" s="34" t="s">
        <v>74</v>
      </c>
      <c r="C38" s="35">
        <v>162.22999999999999</v>
      </c>
      <c r="D38" s="35">
        <v>0</v>
      </c>
      <c r="E38" s="27">
        <f t="shared" si="0"/>
        <v>12724.659999999994</v>
      </c>
    </row>
    <row r="39" spans="1:5" x14ac:dyDescent="0.25">
      <c r="A39" s="33">
        <v>44727</v>
      </c>
      <c r="B39" s="34" t="s">
        <v>75</v>
      </c>
      <c r="C39" s="35">
        <v>367.65</v>
      </c>
      <c r="D39" s="35">
        <v>0</v>
      </c>
      <c r="E39" s="27">
        <f t="shared" si="0"/>
        <v>12357.009999999995</v>
      </c>
    </row>
    <row r="40" spans="1:5" x14ac:dyDescent="0.25">
      <c r="A40" s="33">
        <v>44727</v>
      </c>
      <c r="B40" s="34" t="s">
        <v>76</v>
      </c>
      <c r="C40" s="35">
        <v>327.2</v>
      </c>
      <c r="D40" s="35">
        <v>0</v>
      </c>
      <c r="E40" s="27">
        <f t="shared" si="0"/>
        <v>12029.809999999994</v>
      </c>
    </row>
    <row r="41" spans="1:5" x14ac:dyDescent="0.25">
      <c r="A41" s="33">
        <v>44727</v>
      </c>
      <c r="B41" s="34" t="s">
        <v>77</v>
      </c>
      <c r="C41" s="35">
        <v>33.24</v>
      </c>
      <c r="D41" s="35">
        <v>0</v>
      </c>
      <c r="E41" s="27">
        <f t="shared" si="0"/>
        <v>11996.569999999994</v>
      </c>
    </row>
    <row r="42" spans="1:5" x14ac:dyDescent="0.25">
      <c r="A42" s="33">
        <v>44732</v>
      </c>
      <c r="B42" s="34" t="s">
        <v>78</v>
      </c>
      <c r="C42" s="35">
        <v>139.22999999999999</v>
      </c>
      <c r="D42" s="35">
        <v>0</v>
      </c>
      <c r="E42" s="27">
        <f t="shared" si="0"/>
        <v>11857.339999999995</v>
      </c>
    </row>
    <row r="43" spans="1:5" x14ac:dyDescent="0.25">
      <c r="A43" s="33">
        <v>44732</v>
      </c>
      <c r="B43" s="34" t="s">
        <v>79</v>
      </c>
      <c r="C43" s="35">
        <v>89.91</v>
      </c>
      <c r="D43" s="35">
        <v>0</v>
      </c>
      <c r="E43" s="27">
        <f t="shared" si="0"/>
        <v>11767.429999999995</v>
      </c>
    </row>
    <row r="44" spans="1:5" x14ac:dyDescent="0.25">
      <c r="A44" s="33">
        <v>44732</v>
      </c>
      <c r="B44" s="34" t="s">
        <v>80</v>
      </c>
      <c r="C44" s="35">
        <v>1615</v>
      </c>
      <c r="D44" s="35">
        <v>0</v>
      </c>
      <c r="E44" s="27">
        <f t="shared" si="0"/>
        <v>10152.429999999995</v>
      </c>
    </row>
    <row r="45" spans="1:5" x14ac:dyDescent="0.25">
      <c r="A45" s="33">
        <v>44736</v>
      </c>
      <c r="B45" s="34" t="s">
        <v>81</v>
      </c>
      <c r="C45" s="35">
        <v>418.77</v>
      </c>
      <c r="D45" s="35">
        <v>0</v>
      </c>
      <c r="E45" s="27">
        <f t="shared" si="0"/>
        <v>9733.6599999999944</v>
      </c>
    </row>
    <row r="46" spans="1:5" x14ac:dyDescent="0.25">
      <c r="A46" s="33">
        <v>44736</v>
      </c>
      <c r="B46" s="34" t="s">
        <v>82</v>
      </c>
      <c r="C46" s="35">
        <v>140.63999999999999</v>
      </c>
      <c r="D46" s="35">
        <v>0</v>
      </c>
      <c r="E46" s="27">
        <f t="shared" si="0"/>
        <v>9593.019999999995</v>
      </c>
    </row>
    <row r="47" spans="1:5" x14ac:dyDescent="0.25">
      <c r="A47" s="33">
        <v>44736</v>
      </c>
      <c r="B47" s="34" t="s">
        <v>83</v>
      </c>
      <c r="C47" s="35">
        <v>23.99</v>
      </c>
      <c r="D47" s="35">
        <v>0</v>
      </c>
      <c r="E47" s="27">
        <f t="shared" si="0"/>
        <v>9569.0299999999952</v>
      </c>
    </row>
    <row r="48" spans="1:5" x14ac:dyDescent="0.25">
      <c r="A48" s="33">
        <v>44736</v>
      </c>
      <c r="B48" s="34" t="s">
        <v>84</v>
      </c>
      <c r="C48" s="35">
        <v>79.98</v>
      </c>
      <c r="D48" s="35">
        <v>0</v>
      </c>
      <c r="E48" s="27">
        <f t="shared" si="0"/>
        <v>9489.0499999999956</v>
      </c>
    </row>
    <row r="49" spans="1:5" x14ac:dyDescent="0.25">
      <c r="A49" s="33">
        <v>44736</v>
      </c>
      <c r="B49" s="34" t="s">
        <v>85</v>
      </c>
      <c r="C49" s="35">
        <v>199.95</v>
      </c>
      <c r="D49" s="35">
        <v>0</v>
      </c>
      <c r="E49" s="27">
        <f t="shared" si="0"/>
        <v>9289.0999999999949</v>
      </c>
    </row>
    <row r="50" spans="1:5" x14ac:dyDescent="0.25">
      <c r="A50" s="33">
        <v>44736</v>
      </c>
      <c r="B50" s="34" t="s">
        <v>229</v>
      </c>
      <c r="C50" s="35">
        <v>6988.75</v>
      </c>
      <c r="D50" s="35">
        <v>0</v>
      </c>
      <c r="E50" s="27">
        <f t="shared" si="0"/>
        <v>2300.3499999999949</v>
      </c>
    </row>
    <row r="51" spans="1:5" x14ac:dyDescent="0.25">
      <c r="A51" s="33">
        <v>44736</v>
      </c>
      <c r="B51" s="34" t="s">
        <v>86</v>
      </c>
      <c r="C51" s="35">
        <v>200</v>
      </c>
      <c r="D51" s="35">
        <v>0</v>
      </c>
      <c r="E51" s="27">
        <f t="shared" si="0"/>
        <v>2100.3499999999949</v>
      </c>
    </row>
    <row r="52" spans="1:5" x14ac:dyDescent="0.25">
      <c r="A52" s="33">
        <v>44736</v>
      </c>
      <c r="B52" s="34" t="s">
        <v>87</v>
      </c>
      <c r="C52" s="35">
        <v>43.48</v>
      </c>
      <c r="D52" s="35">
        <v>0</v>
      </c>
      <c r="E52" s="27">
        <f t="shared" si="0"/>
        <v>2056.8699999999949</v>
      </c>
    </row>
    <row r="53" spans="1:5" x14ac:dyDescent="0.25">
      <c r="A53" s="33">
        <v>44739</v>
      </c>
      <c r="B53" s="34" t="s">
        <v>88</v>
      </c>
      <c r="C53" s="35">
        <v>66.510000000000005</v>
      </c>
      <c r="D53" s="35">
        <v>0</v>
      </c>
      <c r="E53" s="27">
        <f t="shared" si="0"/>
        <v>1990.3599999999949</v>
      </c>
    </row>
    <row r="54" spans="1:5" x14ac:dyDescent="0.25">
      <c r="A54" s="33">
        <v>44742</v>
      </c>
      <c r="B54" s="34" t="s">
        <v>89</v>
      </c>
      <c r="C54" s="35">
        <v>0</v>
      </c>
      <c r="D54" s="35">
        <v>111.69</v>
      </c>
      <c r="E54" s="27">
        <f t="shared" si="0"/>
        <v>2102.0499999999947</v>
      </c>
    </row>
    <row r="55" spans="1:5" x14ac:dyDescent="0.25">
      <c r="A55" s="33"/>
      <c r="B55" s="34" t="s">
        <v>90</v>
      </c>
      <c r="C55" s="35"/>
      <c r="D55" s="35"/>
      <c r="E55" s="27">
        <f t="shared" si="0"/>
        <v>2102.0499999999947</v>
      </c>
    </row>
    <row r="56" spans="1:5" x14ac:dyDescent="0.25">
      <c r="A56" s="28"/>
      <c r="B56" s="29"/>
      <c r="C56" s="30"/>
      <c r="D56" s="30"/>
      <c r="E56" s="31"/>
    </row>
    <row r="57" spans="1:5" ht="15.75" thickBot="1" x14ac:dyDescent="0.3">
      <c r="A57" s="28"/>
      <c r="B57" s="29"/>
      <c r="C57" s="30"/>
      <c r="D57" s="30"/>
      <c r="E57" s="31"/>
    </row>
    <row r="58" spans="1:5" ht="15.75" thickBot="1" x14ac:dyDescent="0.3">
      <c r="B58" s="36" t="s">
        <v>91</v>
      </c>
      <c r="C58" s="37">
        <v>44682</v>
      </c>
      <c r="D58" s="38"/>
      <c r="E58" s="39"/>
    </row>
    <row r="59" spans="1:5" x14ac:dyDescent="0.25">
      <c r="B59" s="40" t="s">
        <v>27</v>
      </c>
      <c r="C59" s="41">
        <v>832.37</v>
      </c>
      <c r="D59" s="30"/>
      <c r="E59" s="39"/>
    </row>
    <row r="60" spans="1:5" x14ac:dyDescent="0.25">
      <c r="B60" s="40" t="s">
        <v>3</v>
      </c>
      <c r="C60" s="41">
        <v>2428.59</v>
      </c>
      <c r="D60" s="30"/>
      <c r="E60" s="39"/>
    </row>
    <row r="61" spans="1:5" x14ac:dyDescent="0.25">
      <c r="B61" s="40" t="s">
        <v>10</v>
      </c>
      <c r="C61" s="41">
        <v>3312.12</v>
      </c>
      <c r="D61" s="30"/>
      <c r="E61" s="39"/>
    </row>
    <row r="62" spans="1:5" x14ac:dyDescent="0.25">
      <c r="B62" s="40" t="s">
        <v>17</v>
      </c>
      <c r="C62" s="41">
        <v>3720.44</v>
      </c>
      <c r="D62" s="30"/>
      <c r="E62" s="39"/>
    </row>
    <row r="63" spans="1:5" x14ac:dyDescent="0.25">
      <c r="B63" s="40" t="s">
        <v>21</v>
      </c>
      <c r="C63" s="41">
        <v>2402.31</v>
      </c>
      <c r="D63" s="30"/>
      <c r="E63" s="39"/>
    </row>
    <row r="64" spans="1:5" x14ac:dyDescent="0.25">
      <c r="B64" s="40" t="s">
        <v>11</v>
      </c>
      <c r="C64" s="41">
        <v>2045.87</v>
      </c>
      <c r="D64" s="30"/>
      <c r="E64" s="39"/>
    </row>
    <row r="65" spans="2:5" x14ac:dyDescent="0.25">
      <c r="B65" s="40" t="s">
        <v>100</v>
      </c>
      <c r="C65" s="41">
        <v>2721.09</v>
      </c>
      <c r="D65" s="30"/>
      <c r="E65" s="39"/>
    </row>
    <row r="66" spans="2:5" x14ac:dyDescent="0.25">
      <c r="B66" s="40" t="s">
        <v>101</v>
      </c>
      <c r="C66" s="41">
        <v>5385.11</v>
      </c>
      <c r="D66" s="30"/>
      <c r="E66" s="39"/>
    </row>
    <row r="67" spans="2:5" x14ac:dyDescent="0.25">
      <c r="B67" s="40" t="s">
        <v>18</v>
      </c>
      <c r="C67" s="41">
        <v>2086.91</v>
      </c>
      <c r="D67" s="30"/>
      <c r="E67" s="39"/>
    </row>
    <row r="68" spans="2:5" x14ac:dyDescent="0.25">
      <c r="B68" s="40" t="s">
        <v>13</v>
      </c>
      <c r="C68" s="41">
        <v>1803.31</v>
      </c>
      <c r="D68" s="30"/>
      <c r="E68" s="39"/>
    </row>
    <row r="69" spans="2:5" x14ac:dyDescent="0.25">
      <c r="B69" s="40" t="s">
        <v>28</v>
      </c>
      <c r="C69" s="41">
        <v>1839.34</v>
      </c>
      <c r="D69" s="30"/>
      <c r="E69" s="39"/>
    </row>
    <row r="70" spans="2:5" x14ac:dyDescent="0.25">
      <c r="B70" s="40" t="s">
        <v>2</v>
      </c>
      <c r="C70" s="41">
        <v>1873.52</v>
      </c>
      <c r="D70" s="30"/>
      <c r="E70" s="39"/>
    </row>
    <row r="71" spans="2:5" x14ac:dyDescent="0.25">
      <c r="B71" s="40" t="s">
        <v>12</v>
      </c>
      <c r="C71" s="41">
        <v>2916.36</v>
      </c>
      <c r="D71" s="30"/>
      <c r="E71" s="39"/>
    </row>
    <row r="72" spans="2:5" x14ac:dyDescent="0.25">
      <c r="B72" s="40" t="s">
        <v>102</v>
      </c>
      <c r="C72" s="41">
        <v>1886.75</v>
      </c>
      <c r="D72" s="30"/>
      <c r="E72" s="39"/>
    </row>
    <row r="73" spans="2:5" x14ac:dyDescent="0.25">
      <c r="B73" s="40" t="s">
        <v>103</v>
      </c>
      <c r="C73" s="41">
        <v>2283.8200000000002</v>
      </c>
      <c r="D73" s="30"/>
      <c r="E73" s="39"/>
    </row>
    <row r="74" spans="2:5" x14ac:dyDescent="0.25">
      <c r="B74" s="40" t="s">
        <v>16</v>
      </c>
      <c r="C74" s="41">
        <v>1769.03</v>
      </c>
      <c r="D74" s="30"/>
      <c r="E74" s="39"/>
    </row>
    <row r="75" spans="2:5" x14ac:dyDescent="0.25">
      <c r="B75" s="40" t="s">
        <v>22</v>
      </c>
      <c r="C75" s="41">
        <v>2207.1999999999998</v>
      </c>
      <c r="D75" s="30"/>
      <c r="E75" s="39"/>
    </row>
    <row r="76" spans="2:5" x14ac:dyDescent="0.25">
      <c r="B76" s="40" t="s">
        <v>14</v>
      </c>
      <c r="C76" s="41">
        <v>3326.41</v>
      </c>
      <c r="D76" s="30"/>
      <c r="E76" s="39"/>
    </row>
    <row r="77" spans="2:5" x14ac:dyDescent="0.25">
      <c r="B77" s="40" t="s">
        <v>19</v>
      </c>
      <c r="C77" s="41">
        <v>2469.66</v>
      </c>
      <c r="D77" s="30"/>
      <c r="E77" s="39"/>
    </row>
    <row r="78" spans="2:5" x14ac:dyDescent="0.25">
      <c r="B78" s="40" t="s">
        <v>104</v>
      </c>
      <c r="C78" s="41">
        <v>2625.44</v>
      </c>
      <c r="D78" s="30"/>
      <c r="E78" s="39"/>
    </row>
    <row r="79" spans="2:5" x14ac:dyDescent="0.25">
      <c r="B79" s="40" t="s">
        <v>1</v>
      </c>
      <c r="C79" s="41">
        <v>2162.29</v>
      </c>
      <c r="D79" s="30"/>
      <c r="E79" s="39"/>
    </row>
    <row r="80" spans="2:5" x14ac:dyDescent="0.25">
      <c r="B80" s="40" t="s">
        <v>24</v>
      </c>
      <c r="C80" s="41">
        <v>4762.43</v>
      </c>
      <c r="D80" s="30"/>
      <c r="E80" s="39"/>
    </row>
    <row r="81" spans="1:5" x14ac:dyDescent="0.25">
      <c r="B81" s="40" t="s">
        <v>105</v>
      </c>
      <c r="C81" s="41">
        <v>2253.5700000000002</v>
      </c>
      <c r="D81" s="30"/>
      <c r="E81" s="39"/>
    </row>
    <row r="82" spans="1:5" x14ac:dyDescent="0.25">
      <c r="B82" s="40" t="s">
        <v>6</v>
      </c>
      <c r="C82" s="41">
        <v>3033.46</v>
      </c>
      <c r="D82" s="30"/>
      <c r="E82" s="39"/>
    </row>
    <row r="83" spans="1:5" x14ac:dyDescent="0.25">
      <c r="B83" s="40" t="s">
        <v>5</v>
      </c>
      <c r="C83" s="41">
        <v>1504.69</v>
      </c>
      <c r="D83" s="30"/>
      <c r="E83" s="39"/>
    </row>
    <row r="84" spans="1:5" x14ac:dyDescent="0.25">
      <c r="B84" s="40" t="s">
        <v>15</v>
      </c>
      <c r="C84" s="41">
        <v>3769.85</v>
      </c>
      <c r="D84" s="30"/>
      <c r="E84" s="39"/>
    </row>
    <row r="85" spans="1:5" x14ac:dyDescent="0.25">
      <c r="B85" s="40" t="s">
        <v>23</v>
      </c>
      <c r="C85" s="41">
        <v>1885.06</v>
      </c>
      <c r="D85" s="30"/>
      <c r="E85" s="39"/>
    </row>
    <row r="86" spans="1:5" x14ac:dyDescent="0.25">
      <c r="B86" s="40" t="s">
        <v>8</v>
      </c>
      <c r="C86" s="41">
        <v>2438.38</v>
      </c>
      <c r="D86" s="30"/>
      <c r="E86" s="39"/>
    </row>
    <row r="87" spans="1:5" x14ac:dyDescent="0.25">
      <c r="B87" s="40" t="s">
        <v>20</v>
      </c>
      <c r="C87" s="41">
        <v>1868.69</v>
      </c>
      <c r="D87" s="30"/>
      <c r="E87" s="39"/>
    </row>
    <row r="88" spans="1:5" x14ac:dyDescent="0.25">
      <c r="B88" s="40" t="s">
        <v>9</v>
      </c>
      <c r="C88" s="41">
        <v>2817.16</v>
      </c>
      <c r="D88" s="30"/>
      <c r="E88" s="39"/>
    </row>
    <row r="89" spans="1:5" x14ac:dyDescent="0.25">
      <c r="B89" s="40" t="s">
        <v>26</v>
      </c>
      <c r="C89" s="41">
        <v>2295.71</v>
      </c>
      <c r="D89" s="30"/>
      <c r="E89" s="39"/>
    </row>
    <row r="90" spans="1:5" ht="15.75" thickBot="1" x14ac:dyDescent="0.3">
      <c r="B90" s="40" t="s">
        <v>106</v>
      </c>
      <c r="C90" s="41">
        <v>2531.71</v>
      </c>
      <c r="D90" s="30"/>
      <c r="E90" s="39"/>
    </row>
    <row r="91" spans="1:5" ht="15.75" thickBot="1" x14ac:dyDescent="0.3">
      <c r="B91" s="42" t="s">
        <v>92</v>
      </c>
      <c r="C91" s="43">
        <f>SUM(C59:C90)</f>
        <v>81258.650000000038</v>
      </c>
      <c r="D91" s="44"/>
      <c r="E91" s="39"/>
    </row>
    <row r="92" spans="1:5" x14ac:dyDescent="0.25">
      <c r="B92" s="45"/>
      <c r="C92" s="39"/>
      <c r="D92" s="39"/>
      <c r="E92" s="39"/>
    </row>
    <row r="93" spans="1:5" s="48" customFormat="1" x14ac:dyDescent="0.25">
      <c r="A93" s="46" t="s">
        <v>99</v>
      </c>
      <c r="B93" s="47"/>
      <c r="C93" s="47"/>
      <c r="D93"/>
      <c r="E93" s="31"/>
    </row>
    <row r="94" spans="1:5" s="48" customFormat="1" x14ac:dyDescent="0.25">
      <c r="A94" s="46"/>
      <c r="B94" s="47"/>
      <c r="C94" s="47"/>
      <c r="D94"/>
      <c r="E94" s="31"/>
    </row>
    <row r="95" spans="1:5" s="48" customFormat="1" x14ac:dyDescent="0.25">
      <c r="A95" s="46"/>
      <c r="B95" s="47"/>
      <c r="C95" s="47"/>
      <c r="D95"/>
      <c r="E95" s="31"/>
    </row>
    <row r="96" spans="1:5" s="48" customFormat="1" x14ac:dyDescent="0.25">
      <c r="A96" s="46"/>
      <c r="B96" s="47"/>
      <c r="C96" s="47"/>
      <c r="D96"/>
      <c r="E96" s="31"/>
    </row>
    <row r="97" spans="1:5" s="48" customFormat="1" x14ac:dyDescent="0.25">
      <c r="A97" s="46"/>
      <c r="B97" s="47"/>
      <c r="C97" s="47"/>
      <c r="D97"/>
      <c r="E97" s="31"/>
    </row>
    <row r="98" spans="1:5" s="48" customFormat="1" x14ac:dyDescent="0.25">
      <c r="A98" s="46"/>
      <c r="B98" s="49" t="s">
        <v>93</v>
      </c>
      <c r="C98" s="50" t="s">
        <v>94</v>
      </c>
      <c r="D98"/>
      <c r="E98" s="31"/>
    </row>
    <row r="99" spans="1:5" s="48" customFormat="1" x14ac:dyDescent="0.25">
      <c r="A99" s="46"/>
      <c r="B99" s="51" t="s">
        <v>95</v>
      </c>
      <c r="C99" s="52" t="s">
        <v>96</v>
      </c>
      <c r="D99"/>
      <c r="E99" s="31"/>
    </row>
    <row r="100" spans="1:5" x14ac:dyDescent="0.25">
      <c r="A100" s="53"/>
      <c r="B100" s="51" t="s">
        <v>97</v>
      </c>
      <c r="C100" s="52" t="s">
        <v>98</v>
      </c>
      <c r="D100"/>
      <c r="E100" s="31"/>
    </row>
    <row r="101" spans="1:5" x14ac:dyDescent="0.25">
      <c r="A101" s="28"/>
      <c r="B101" s="29"/>
      <c r="C101" s="30"/>
      <c r="D101" s="30"/>
      <c r="E101" s="31"/>
    </row>
    <row r="102" spans="1:5" x14ac:dyDescent="0.25">
      <c r="A102" s="28"/>
      <c r="B102" s="29"/>
      <c r="C102" s="30"/>
      <c r="D102" s="30"/>
      <c r="E102" s="31"/>
    </row>
    <row r="103" spans="1:5" x14ac:dyDescent="0.25">
      <c r="A103" s="28"/>
      <c r="B103" s="29"/>
      <c r="C103" s="30"/>
      <c r="D103" s="30"/>
      <c r="E103" s="31"/>
    </row>
    <row r="104" spans="1:5" x14ac:dyDescent="0.25">
      <c r="A104" s="28"/>
      <c r="B104" s="29"/>
      <c r="C104" s="30"/>
      <c r="D104" s="30"/>
      <c r="E104" s="31"/>
    </row>
    <row r="105" spans="1:5" x14ac:dyDescent="0.25">
      <c r="A105" s="28"/>
      <c r="B105" s="29"/>
      <c r="C105" s="30"/>
      <c r="D105" s="30"/>
      <c r="E105" s="31"/>
    </row>
    <row r="106" spans="1:5" x14ac:dyDescent="0.25">
      <c r="A106" s="28"/>
      <c r="B106" s="29"/>
      <c r="C106" s="30"/>
      <c r="D106" s="30"/>
      <c r="E106" s="31"/>
    </row>
    <row r="107" spans="1:5" x14ac:dyDescent="0.25">
      <c r="A107" s="28"/>
      <c r="B107" s="29"/>
      <c r="C107" s="30"/>
      <c r="D107" s="30"/>
      <c r="E107" s="31"/>
    </row>
  </sheetData>
  <pageMargins left="0.511811024" right="0.511811024" top="0.78740157499999996" bottom="0.78740157499999996" header="0.31496062000000002" footer="0.31496062000000002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topLeftCell="A52" workbookViewId="0">
      <selection activeCell="L66" sqref="L66"/>
    </sheetView>
  </sheetViews>
  <sheetFormatPr defaultRowHeight="15" x14ac:dyDescent="0.25"/>
  <cols>
    <col min="1" max="1" width="10.7109375" bestFit="1" customWidth="1"/>
    <col min="2" max="2" width="11" style="2" customWidth="1"/>
    <col min="3" max="3" width="47.7109375" customWidth="1"/>
    <col min="4" max="4" width="38.42578125" customWidth="1"/>
    <col min="5" max="5" width="11.28515625" style="65" customWidth="1"/>
    <col min="6" max="6" width="11" style="65" customWidth="1"/>
  </cols>
  <sheetData>
    <row r="1" spans="1:6" x14ac:dyDescent="0.25">
      <c r="B1" s="66"/>
      <c r="C1" s="162" t="s">
        <v>206</v>
      </c>
      <c r="D1" s="162"/>
      <c r="E1" s="1"/>
      <c r="F1" s="1"/>
    </row>
    <row r="2" spans="1:6" x14ac:dyDescent="0.25">
      <c r="B2" s="66"/>
      <c r="C2" s="163" t="s">
        <v>214</v>
      </c>
      <c r="D2" s="163"/>
      <c r="E2" s="1"/>
      <c r="F2" s="1"/>
    </row>
    <row r="3" spans="1:6" x14ac:dyDescent="0.25">
      <c r="B3" s="66"/>
      <c r="C3" s="164" t="s">
        <v>207</v>
      </c>
      <c r="D3" s="164"/>
      <c r="E3" s="1"/>
      <c r="F3" s="1"/>
    </row>
    <row r="4" spans="1:6" ht="25.5" x14ac:dyDescent="0.25">
      <c r="A4" s="67" t="s">
        <v>208</v>
      </c>
      <c r="B4" s="68" t="s">
        <v>209</v>
      </c>
      <c r="C4" s="69" t="s">
        <v>210</v>
      </c>
      <c r="D4" s="70" t="s">
        <v>211</v>
      </c>
      <c r="E4" s="71" t="s">
        <v>212</v>
      </c>
      <c r="F4" s="71" t="s">
        <v>213</v>
      </c>
    </row>
    <row r="5" spans="1:6" x14ac:dyDescent="0.25">
      <c r="A5" s="72">
        <v>44713</v>
      </c>
      <c r="B5" s="73">
        <v>11098</v>
      </c>
      <c r="C5" s="34" t="s">
        <v>185</v>
      </c>
      <c r="D5" s="34" t="s">
        <v>224</v>
      </c>
      <c r="E5" s="35">
        <v>367.65</v>
      </c>
      <c r="F5" s="35">
        <v>367.65</v>
      </c>
    </row>
    <row r="6" spans="1:6" x14ac:dyDescent="0.25">
      <c r="A6" s="72">
        <v>44713</v>
      </c>
      <c r="B6" s="73">
        <v>7623</v>
      </c>
      <c r="C6" s="34" t="s">
        <v>189</v>
      </c>
      <c r="D6" s="34" t="s">
        <v>202</v>
      </c>
      <c r="E6" s="35">
        <v>5780.13</v>
      </c>
      <c r="F6" s="35">
        <v>5780.13</v>
      </c>
    </row>
    <row r="7" spans="1:6" x14ac:dyDescent="0.25">
      <c r="A7" s="72">
        <v>44714</v>
      </c>
      <c r="B7" s="73">
        <v>619748</v>
      </c>
      <c r="C7" s="34" t="s">
        <v>192</v>
      </c>
      <c r="D7" s="34" t="s">
        <v>226</v>
      </c>
      <c r="E7" s="35">
        <v>327.2</v>
      </c>
      <c r="F7" s="35">
        <v>327.2</v>
      </c>
    </row>
    <row r="8" spans="1:6" ht="13.5" customHeight="1" x14ac:dyDescent="0.25">
      <c r="A8" s="72">
        <v>44715</v>
      </c>
      <c r="B8" s="73">
        <v>6131</v>
      </c>
      <c r="C8" s="34" t="s">
        <v>191</v>
      </c>
      <c r="D8" s="34" t="s">
        <v>226</v>
      </c>
      <c r="E8" s="35">
        <v>106.5</v>
      </c>
      <c r="F8" s="35">
        <v>106.5</v>
      </c>
    </row>
    <row r="9" spans="1:6" x14ac:dyDescent="0.25">
      <c r="A9" s="72">
        <v>44715</v>
      </c>
      <c r="B9" s="73">
        <v>5955</v>
      </c>
      <c r="C9" s="34" t="s">
        <v>193</v>
      </c>
      <c r="D9" s="34" t="s">
        <v>222</v>
      </c>
      <c r="E9" s="35">
        <v>82.9</v>
      </c>
      <c r="F9" s="35">
        <v>82.9</v>
      </c>
    </row>
    <row r="10" spans="1:6" x14ac:dyDescent="0.25">
      <c r="A10" s="72">
        <v>44715</v>
      </c>
      <c r="B10" s="73">
        <v>5947</v>
      </c>
      <c r="C10" s="34" t="s">
        <v>193</v>
      </c>
      <c r="D10" s="34" t="s">
        <v>222</v>
      </c>
      <c r="E10" s="35">
        <v>806.75</v>
      </c>
      <c r="F10" s="35">
        <v>806.75</v>
      </c>
    </row>
    <row r="11" spans="1:6" x14ac:dyDescent="0.25">
      <c r="A11" s="72">
        <v>44715</v>
      </c>
      <c r="B11" s="73">
        <v>2510</v>
      </c>
      <c r="C11" s="34" t="s">
        <v>193</v>
      </c>
      <c r="D11" s="34" t="s">
        <v>222</v>
      </c>
      <c r="E11" s="35">
        <v>160.59</v>
      </c>
      <c r="F11" s="35">
        <v>160.59</v>
      </c>
    </row>
    <row r="12" spans="1:6" x14ac:dyDescent="0.25">
      <c r="A12" s="72">
        <v>44715</v>
      </c>
      <c r="B12" s="73">
        <v>2501</v>
      </c>
      <c r="C12" s="34" t="s">
        <v>193</v>
      </c>
      <c r="D12" s="34" t="s">
        <v>222</v>
      </c>
      <c r="E12" s="35">
        <v>1778.99</v>
      </c>
      <c r="F12" s="35">
        <v>1778.99</v>
      </c>
    </row>
    <row r="13" spans="1:6" x14ac:dyDescent="0.25">
      <c r="A13" s="72">
        <v>44715</v>
      </c>
      <c r="B13" s="73">
        <v>2528</v>
      </c>
      <c r="C13" s="34" t="s">
        <v>193</v>
      </c>
      <c r="D13" s="34" t="s">
        <v>222</v>
      </c>
      <c r="E13" s="35">
        <v>521.12</v>
      </c>
      <c r="F13" s="35">
        <v>521.12</v>
      </c>
    </row>
    <row r="14" spans="1:6" x14ac:dyDescent="0.25">
      <c r="A14" s="72">
        <v>44715</v>
      </c>
      <c r="B14" s="73">
        <v>5939</v>
      </c>
      <c r="C14" s="34" t="s">
        <v>193</v>
      </c>
      <c r="D14" s="34" t="s">
        <v>222</v>
      </c>
      <c r="E14" s="35">
        <v>310.14</v>
      </c>
      <c r="F14" s="35">
        <v>310.14</v>
      </c>
    </row>
    <row r="15" spans="1:6" x14ac:dyDescent="0.25">
      <c r="A15" s="72">
        <v>44718</v>
      </c>
      <c r="B15" s="73">
        <v>85132</v>
      </c>
      <c r="C15" s="34" t="s">
        <v>201</v>
      </c>
      <c r="D15" s="34" t="s">
        <v>223</v>
      </c>
      <c r="E15" s="35">
        <v>35.93</v>
      </c>
      <c r="F15" s="35">
        <v>35.93</v>
      </c>
    </row>
    <row r="16" spans="1:6" x14ac:dyDescent="0.25">
      <c r="A16" s="72">
        <v>44719</v>
      </c>
      <c r="B16" s="73">
        <v>697557</v>
      </c>
      <c r="C16" s="34" t="s">
        <v>29</v>
      </c>
      <c r="D16" s="34" t="s">
        <v>222</v>
      </c>
      <c r="E16" s="35">
        <v>89.91</v>
      </c>
      <c r="F16" s="35">
        <v>89.91</v>
      </c>
    </row>
    <row r="17" spans="1:6" x14ac:dyDescent="0.25">
      <c r="A17" s="72">
        <v>44720</v>
      </c>
      <c r="B17" s="73">
        <v>13417</v>
      </c>
      <c r="C17" s="34" t="s">
        <v>203</v>
      </c>
      <c r="D17" s="34" t="s">
        <v>228</v>
      </c>
      <c r="E17" s="35">
        <v>1342.18</v>
      </c>
      <c r="F17" s="35">
        <v>1342.18</v>
      </c>
    </row>
    <row r="18" spans="1:6" x14ac:dyDescent="0.25">
      <c r="A18" s="72">
        <v>44720</v>
      </c>
      <c r="B18" s="73">
        <v>657630</v>
      </c>
      <c r="C18" s="34" t="s">
        <v>195</v>
      </c>
      <c r="D18" s="34" t="s">
        <v>215</v>
      </c>
      <c r="E18" s="35">
        <v>162.22999999999999</v>
      </c>
      <c r="F18" s="35">
        <v>162.22999999999999</v>
      </c>
    </row>
    <row r="19" spans="1:6" x14ac:dyDescent="0.25">
      <c r="A19" s="72">
        <v>44720</v>
      </c>
      <c r="B19" s="73">
        <v>85134879</v>
      </c>
      <c r="C19" s="34" t="s">
        <v>190</v>
      </c>
      <c r="D19" s="34" t="s">
        <v>215</v>
      </c>
      <c r="E19" s="35">
        <v>148.52000000000001</v>
      </c>
      <c r="F19" s="35">
        <v>148.52000000000001</v>
      </c>
    </row>
    <row r="20" spans="1:6" x14ac:dyDescent="0.25">
      <c r="A20" s="72">
        <v>44720</v>
      </c>
      <c r="B20" s="73">
        <v>1150438</v>
      </c>
      <c r="C20" s="34" t="s">
        <v>198</v>
      </c>
      <c r="D20" s="34" t="s">
        <v>215</v>
      </c>
      <c r="E20" s="35">
        <v>919.1</v>
      </c>
      <c r="F20" s="35">
        <v>919.1</v>
      </c>
    </row>
    <row r="21" spans="1:6" x14ac:dyDescent="0.25">
      <c r="A21" s="72">
        <v>44721</v>
      </c>
      <c r="B21" s="73">
        <v>729566</v>
      </c>
      <c r="C21" s="34" t="s">
        <v>194</v>
      </c>
      <c r="D21" s="34" t="s">
        <v>222</v>
      </c>
      <c r="E21" s="35">
        <v>79.98</v>
      </c>
      <c r="F21" s="35">
        <v>79.98</v>
      </c>
    </row>
    <row r="22" spans="1:6" x14ac:dyDescent="0.25">
      <c r="A22" s="72">
        <v>44721</v>
      </c>
      <c r="B22" s="73">
        <v>930017</v>
      </c>
      <c r="C22" s="34" t="s">
        <v>194</v>
      </c>
      <c r="D22" s="34" t="s">
        <v>222</v>
      </c>
      <c r="E22" s="35">
        <v>23.99</v>
      </c>
      <c r="F22" s="35">
        <v>23.99</v>
      </c>
    </row>
    <row r="23" spans="1:6" x14ac:dyDescent="0.25">
      <c r="A23" s="72">
        <v>44721</v>
      </c>
      <c r="B23" s="73">
        <v>369564</v>
      </c>
      <c r="C23" s="34" t="s">
        <v>194</v>
      </c>
      <c r="D23" s="34" t="s">
        <v>222</v>
      </c>
      <c r="E23" s="35">
        <v>199.95</v>
      </c>
      <c r="F23" s="35">
        <v>199.95</v>
      </c>
    </row>
    <row r="24" spans="1:6" x14ac:dyDescent="0.25">
      <c r="A24" s="72">
        <v>44722</v>
      </c>
      <c r="B24" s="73">
        <v>26093</v>
      </c>
      <c r="C24" s="34" t="s">
        <v>196</v>
      </c>
      <c r="D24" s="34" t="s">
        <v>226</v>
      </c>
      <c r="E24" s="35">
        <v>139.22999999999999</v>
      </c>
      <c r="F24" s="35">
        <v>139.22999999999999</v>
      </c>
    </row>
    <row r="25" spans="1:6" x14ac:dyDescent="0.25">
      <c r="A25" s="72">
        <v>44724</v>
      </c>
      <c r="B25" s="73">
        <v>213444</v>
      </c>
      <c r="C25" s="34" t="s">
        <v>7</v>
      </c>
      <c r="D25" s="34" t="s">
        <v>222</v>
      </c>
      <c r="E25" s="35">
        <v>140.63999999999999</v>
      </c>
      <c r="F25" s="35">
        <v>140.63999999999999</v>
      </c>
    </row>
    <row r="26" spans="1:6" x14ac:dyDescent="0.25">
      <c r="A26" s="72">
        <v>44725</v>
      </c>
      <c r="B26" s="73">
        <v>69400</v>
      </c>
      <c r="C26" s="34" t="s">
        <v>197</v>
      </c>
      <c r="D26" s="34" t="s">
        <v>215</v>
      </c>
      <c r="E26" s="35">
        <v>418.77</v>
      </c>
      <c r="F26" s="35">
        <v>418.77</v>
      </c>
    </row>
    <row r="27" spans="1:6" x14ac:dyDescent="0.25">
      <c r="A27" s="72">
        <v>44725</v>
      </c>
      <c r="B27" s="73">
        <v>85605</v>
      </c>
      <c r="C27" s="34" t="s">
        <v>201</v>
      </c>
      <c r="D27" s="34" t="s">
        <v>223</v>
      </c>
      <c r="E27" s="35">
        <v>33.24</v>
      </c>
      <c r="F27" s="35">
        <v>33.24</v>
      </c>
    </row>
    <row r="28" spans="1:6" x14ac:dyDescent="0.25">
      <c r="A28" s="72">
        <v>44727</v>
      </c>
      <c r="B28" s="73">
        <v>1422</v>
      </c>
      <c r="C28" s="34" t="s">
        <v>227</v>
      </c>
      <c r="D28" s="34" t="s">
        <v>226</v>
      </c>
      <c r="E28" s="35">
        <v>1615</v>
      </c>
      <c r="F28" s="35">
        <v>1615</v>
      </c>
    </row>
    <row r="29" spans="1:6" x14ac:dyDescent="0.25">
      <c r="A29" s="72">
        <v>44730</v>
      </c>
      <c r="B29" s="73">
        <v>774047</v>
      </c>
      <c r="C29" s="34" t="s">
        <v>29</v>
      </c>
      <c r="D29" s="34" t="s">
        <v>222</v>
      </c>
      <c r="E29" s="35">
        <v>109.89</v>
      </c>
      <c r="F29" s="35">
        <v>109.89</v>
      </c>
    </row>
    <row r="30" spans="1:6" x14ac:dyDescent="0.25">
      <c r="A30" s="72">
        <v>44735</v>
      </c>
      <c r="B30" s="73">
        <v>391628</v>
      </c>
      <c r="C30" s="34" t="s">
        <v>29</v>
      </c>
      <c r="D30" s="34" t="s">
        <v>222</v>
      </c>
      <c r="E30" s="35">
        <v>168</v>
      </c>
      <c r="F30" s="35">
        <v>168</v>
      </c>
    </row>
    <row r="31" spans="1:6" x14ac:dyDescent="0.25">
      <c r="A31" s="72">
        <v>44736</v>
      </c>
      <c r="B31" s="73">
        <v>11169</v>
      </c>
      <c r="C31" s="34" t="s">
        <v>185</v>
      </c>
      <c r="D31" s="34" t="s">
        <v>224</v>
      </c>
      <c r="E31" s="35">
        <v>254.6</v>
      </c>
      <c r="F31" s="35">
        <v>254.6</v>
      </c>
    </row>
    <row r="32" spans="1:6" x14ac:dyDescent="0.25">
      <c r="A32" s="72">
        <v>44736</v>
      </c>
      <c r="B32" s="73">
        <v>74060</v>
      </c>
      <c r="C32" s="34" t="s">
        <v>204</v>
      </c>
      <c r="D32" s="34" t="s">
        <v>223</v>
      </c>
      <c r="E32" s="35">
        <v>43.48</v>
      </c>
      <c r="F32" s="35">
        <v>43.48</v>
      </c>
    </row>
    <row r="33" spans="1:6" x14ac:dyDescent="0.25">
      <c r="A33" s="72">
        <v>44736</v>
      </c>
      <c r="B33" s="73">
        <v>4350</v>
      </c>
      <c r="C33" s="34" t="s">
        <v>205</v>
      </c>
      <c r="D33" s="34" t="s">
        <v>223</v>
      </c>
      <c r="E33" s="35">
        <v>200</v>
      </c>
      <c r="F33" s="35">
        <v>200</v>
      </c>
    </row>
    <row r="34" spans="1:6" x14ac:dyDescent="0.25">
      <c r="A34" s="72">
        <v>44739</v>
      </c>
      <c r="B34" s="73">
        <v>3720</v>
      </c>
      <c r="C34" s="34" t="s">
        <v>187</v>
      </c>
      <c r="D34" s="34" t="s">
        <v>223</v>
      </c>
      <c r="E34" s="35">
        <v>29.1</v>
      </c>
      <c r="F34" s="35">
        <v>29.1</v>
      </c>
    </row>
    <row r="35" spans="1:6" x14ac:dyDescent="0.25">
      <c r="A35" s="72">
        <v>44739</v>
      </c>
      <c r="B35" s="73">
        <v>2691</v>
      </c>
      <c r="C35" s="34" t="s">
        <v>188</v>
      </c>
      <c r="D35" s="34" t="s">
        <v>225</v>
      </c>
      <c r="E35" s="35">
        <v>1070</v>
      </c>
      <c r="F35" s="35">
        <v>1070</v>
      </c>
    </row>
    <row r="36" spans="1:6" x14ac:dyDescent="0.25">
      <c r="A36" s="72">
        <v>44739</v>
      </c>
      <c r="B36" s="73">
        <v>78834</v>
      </c>
      <c r="C36" s="34" t="s">
        <v>201</v>
      </c>
      <c r="D36" s="34" t="s">
        <v>223</v>
      </c>
      <c r="E36" s="35">
        <v>66.510000000000005</v>
      </c>
      <c r="F36" s="35">
        <v>66.510000000000005</v>
      </c>
    </row>
    <row r="37" spans="1:6" x14ac:dyDescent="0.25">
      <c r="A37" s="72">
        <v>44740</v>
      </c>
      <c r="B37" s="73"/>
      <c r="C37" s="34" t="s">
        <v>199</v>
      </c>
      <c r="D37" s="34" t="s">
        <v>215</v>
      </c>
      <c r="E37" s="35">
        <v>6918.97</v>
      </c>
      <c r="F37" s="35">
        <v>6918.97</v>
      </c>
    </row>
    <row r="38" spans="1:6" s="90" customFormat="1" x14ac:dyDescent="0.25">
      <c r="A38" s="87">
        <v>44742</v>
      </c>
      <c r="B38" s="88">
        <v>158195</v>
      </c>
      <c r="C38" s="89" t="s">
        <v>200</v>
      </c>
      <c r="D38" s="89" t="s">
        <v>215</v>
      </c>
      <c r="E38" s="91">
        <v>6988.75</v>
      </c>
      <c r="F38" s="91">
        <v>6988.75</v>
      </c>
    </row>
    <row r="39" spans="1:6" s="90" customFormat="1" x14ac:dyDescent="0.25">
      <c r="A39" s="87">
        <v>44742</v>
      </c>
      <c r="B39" s="88">
        <v>316</v>
      </c>
      <c r="C39" s="89" t="s">
        <v>186</v>
      </c>
      <c r="D39" s="89" t="s">
        <v>226</v>
      </c>
      <c r="E39" s="91">
        <v>1033</v>
      </c>
      <c r="F39" s="91">
        <v>1033</v>
      </c>
    </row>
    <row r="40" spans="1:6" x14ac:dyDescent="0.25">
      <c r="A40" s="72">
        <v>44742</v>
      </c>
      <c r="B40" s="73"/>
      <c r="C40" s="34" t="s">
        <v>27</v>
      </c>
      <c r="D40" s="34" t="s">
        <v>215</v>
      </c>
      <c r="E40" s="35">
        <v>1512.67</v>
      </c>
      <c r="F40" s="35">
        <v>1512.67</v>
      </c>
    </row>
    <row r="41" spans="1:6" x14ac:dyDescent="0.25">
      <c r="A41" s="72">
        <v>44742</v>
      </c>
      <c r="B41" s="73"/>
      <c r="C41" s="34" t="s">
        <v>3</v>
      </c>
      <c r="D41" s="34" t="s">
        <v>215</v>
      </c>
      <c r="E41" s="35">
        <v>2311.64</v>
      </c>
      <c r="F41" s="35">
        <v>2311.64</v>
      </c>
    </row>
    <row r="42" spans="1:6" x14ac:dyDescent="0.25">
      <c r="A42" s="72">
        <v>44742</v>
      </c>
      <c r="B42" s="73"/>
      <c r="C42" s="34" t="s">
        <v>10</v>
      </c>
      <c r="D42" s="34" t="s">
        <v>215</v>
      </c>
      <c r="E42" s="35">
        <v>3008.46</v>
      </c>
      <c r="F42" s="35">
        <v>3008.46</v>
      </c>
    </row>
    <row r="43" spans="1:6" x14ac:dyDescent="0.25">
      <c r="A43" s="72">
        <v>44742</v>
      </c>
      <c r="B43" s="73"/>
      <c r="C43" s="34" t="s">
        <v>17</v>
      </c>
      <c r="D43" s="34" t="s">
        <v>215</v>
      </c>
      <c r="E43" s="35">
        <v>3720.11</v>
      </c>
      <c r="F43" s="35">
        <v>3720.11</v>
      </c>
    </row>
    <row r="44" spans="1:6" x14ac:dyDescent="0.25">
      <c r="A44" s="72">
        <v>44742</v>
      </c>
      <c r="B44" s="73"/>
      <c r="C44" s="34" t="s">
        <v>21</v>
      </c>
      <c r="D44" s="34" t="s">
        <v>215</v>
      </c>
      <c r="E44" s="35">
        <v>2318.34</v>
      </c>
      <c r="F44" s="35">
        <v>2318.34</v>
      </c>
    </row>
    <row r="45" spans="1:6" x14ac:dyDescent="0.25">
      <c r="A45" s="72">
        <v>44742</v>
      </c>
      <c r="B45" s="73"/>
      <c r="C45" s="34" t="s">
        <v>11</v>
      </c>
      <c r="D45" s="34" t="s">
        <v>215</v>
      </c>
      <c r="E45" s="35">
        <v>2036.87</v>
      </c>
      <c r="F45" s="35">
        <v>2036.87</v>
      </c>
    </row>
    <row r="46" spans="1:6" x14ac:dyDescent="0.25">
      <c r="A46" s="72">
        <v>44742</v>
      </c>
      <c r="B46" s="73"/>
      <c r="C46" s="34" t="s">
        <v>100</v>
      </c>
      <c r="D46" s="34" t="s">
        <v>215</v>
      </c>
      <c r="E46" s="35">
        <v>2726.81</v>
      </c>
      <c r="F46" s="35">
        <v>2726.81</v>
      </c>
    </row>
    <row r="47" spans="1:6" x14ac:dyDescent="0.25">
      <c r="A47" s="72">
        <v>44742</v>
      </c>
      <c r="B47" s="73"/>
      <c r="C47" s="34" t="s">
        <v>101</v>
      </c>
      <c r="D47" s="34" t="s">
        <v>215</v>
      </c>
      <c r="E47" s="35">
        <v>4577.2700000000004</v>
      </c>
      <c r="F47" s="35">
        <v>4577.2700000000004</v>
      </c>
    </row>
    <row r="48" spans="1:6" x14ac:dyDescent="0.25">
      <c r="A48" s="72">
        <v>44742</v>
      </c>
      <c r="B48" s="73"/>
      <c r="C48" s="34" t="s">
        <v>0</v>
      </c>
      <c r="D48" s="34" t="s">
        <v>215</v>
      </c>
      <c r="E48" s="35">
        <v>2355.79</v>
      </c>
      <c r="F48" s="35">
        <v>2355.79</v>
      </c>
    </row>
    <row r="49" spans="1:6" x14ac:dyDescent="0.25">
      <c r="A49" s="72">
        <v>44742</v>
      </c>
      <c r="B49" s="73"/>
      <c r="C49" s="34" t="s">
        <v>18</v>
      </c>
      <c r="D49" s="34" t="s">
        <v>215</v>
      </c>
      <c r="E49" s="35">
        <v>2077.2800000000002</v>
      </c>
      <c r="F49" s="35">
        <v>2077.2800000000002</v>
      </c>
    </row>
    <row r="50" spans="1:6" x14ac:dyDescent="0.25">
      <c r="A50" s="72">
        <v>44742</v>
      </c>
      <c r="B50" s="73"/>
      <c r="C50" s="34" t="s">
        <v>13</v>
      </c>
      <c r="D50" s="34" t="s">
        <v>215</v>
      </c>
      <c r="E50" s="35">
        <v>1803.01</v>
      </c>
      <c r="F50" s="35">
        <v>1803.01</v>
      </c>
    </row>
    <row r="51" spans="1:6" x14ac:dyDescent="0.25">
      <c r="A51" s="72">
        <v>44742</v>
      </c>
      <c r="B51" s="73"/>
      <c r="C51" s="34" t="s">
        <v>28</v>
      </c>
      <c r="D51" s="34" t="s">
        <v>215</v>
      </c>
      <c r="E51" s="35">
        <v>2713.8</v>
      </c>
      <c r="F51" s="35">
        <v>2713.8</v>
      </c>
    </row>
    <row r="52" spans="1:6" x14ac:dyDescent="0.25">
      <c r="A52" s="72">
        <v>44742</v>
      </c>
      <c r="B52" s="73"/>
      <c r="C52" s="34" t="s">
        <v>2</v>
      </c>
      <c r="D52" s="34" t="s">
        <v>215</v>
      </c>
      <c r="E52" s="35">
        <v>1687.29</v>
      </c>
      <c r="F52" s="35">
        <v>1687.29</v>
      </c>
    </row>
    <row r="53" spans="1:6" x14ac:dyDescent="0.25">
      <c r="A53" s="72">
        <v>44742</v>
      </c>
      <c r="B53" s="73"/>
      <c r="C53" s="34" t="s">
        <v>12</v>
      </c>
      <c r="D53" s="34" t="s">
        <v>215</v>
      </c>
      <c r="E53" s="35">
        <v>2648.15</v>
      </c>
      <c r="F53" s="35">
        <v>2648.15</v>
      </c>
    </row>
    <row r="54" spans="1:6" x14ac:dyDescent="0.25">
      <c r="A54" s="72">
        <v>44742</v>
      </c>
      <c r="B54" s="73"/>
      <c r="C54" s="34" t="s">
        <v>103</v>
      </c>
      <c r="D54" s="34" t="s">
        <v>215</v>
      </c>
      <c r="E54" s="35">
        <v>2330.56</v>
      </c>
      <c r="F54" s="35">
        <v>2330.56</v>
      </c>
    </row>
    <row r="55" spans="1:6" x14ac:dyDescent="0.25">
      <c r="A55" s="72">
        <v>44742</v>
      </c>
      <c r="B55" s="73"/>
      <c r="C55" s="34" t="s">
        <v>16</v>
      </c>
      <c r="D55" s="34" t="s">
        <v>215</v>
      </c>
      <c r="E55" s="35">
        <v>1769.05</v>
      </c>
      <c r="F55" s="35">
        <v>1769.05</v>
      </c>
    </row>
    <row r="56" spans="1:6" x14ac:dyDescent="0.25">
      <c r="A56" s="72">
        <v>44742</v>
      </c>
      <c r="B56" s="73"/>
      <c r="C56" s="34" t="s">
        <v>14</v>
      </c>
      <c r="D56" s="34" t="s">
        <v>215</v>
      </c>
      <c r="E56" s="35">
        <v>3325.93</v>
      </c>
      <c r="F56" s="35">
        <v>3325.93</v>
      </c>
    </row>
    <row r="57" spans="1:6" x14ac:dyDescent="0.25">
      <c r="A57" s="72">
        <v>44742</v>
      </c>
      <c r="B57" s="73"/>
      <c r="C57" s="34" t="s">
        <v>4</v>
      </c>
      <c r="D57" s="34" t="s">
        <v>215</v>
      </c>
      <c r="E57" s="35">
        <v>6215.28</v>
      </c>
      <c r="F57" s="35">
        <v>6215.28</v>
      </c>
    </row>
    <row r="58" spans="1:6" x14ac:dyDescent="0.25">
      <c r="A58" s="72">
        <v>44742</v>
      </c>
      <c r="B58" s="73"/>
      <c r="C58" s="34" t="s">
        <v>19</v>
      </c>
      <c r="D58" s="34" t="s">
        <v>215</v>
      </c>
      <c r="E58" s="35">
        <v>2469.12</v>
      </c>
      <c r="F58" s="35">
        <v>2469.12</v>
      </c>
    </row>
    <row r="59" spans="1:6" x14ac:dyDescent="0.25">
      <c r="A59" s="72">
        <v>44742</v>
      </c>
      <c r="B59" s="73"/>
      <c r="C59" s="34" t="s">
        <v>104</v>
      </c>
      <c r="D59" s="34" t="s">
        <v>215</v>
      </c>
      <c r="E59" s="35">
        <v>2625.71</v>
      </c>
      <c r="F59" s="35">
        <v>2625.71</v>
      </c>
    </row>
    <row r="60" spans="1:6" x14ac:dyDescent="0.25">
      <c r="A60" s="72">
        <v>44742</v>
      </c>
      <c r="B60" s="73"/>
      <c r="C60" s="34" t="s">
        <v>1</v>
      </c>
      <c r="D60" s="34" t="s">
        <v>215</v>
      </c>
      <c r="E60" s="35">
        <v>2093.9499999999998</v>
      </c>
      <c r="F60" s="35">
        <v>2093.9499999999998</v>
      </c>
    </row>
    <row r="61" spans="1:6" x14ac:dyDescent="0.25">
      <c r="A61" s="72">
        <v>44742</v>
      </c>
      <c r="B61" s="73"/>
      <c r="C61" s="34" t="s">
        <v>24</v>
      </c>
      <c r="D61" s="34" t="s">
        <v>215</v>
      </c>
      <c r="E61" s="35">
        <v>4762.3500000000004</v>
      </c>
      <c r="F61" s="35">
        <v>4762.3500000000004</v>
      </c>
    </row>
    <row r="62" spans="1:6" x14ac:dyDescent="0.25">
      <c r="A62" s="72">
        <v>44742</v>
      </c>
      <c r="B62" s="73"/>
      <c r="C62" s="34" t="s">
        <v>105</v>
      </c>
      <c r="D62" s="34" t="s">
        <v>215</v>
      </c>
      <c r="E62" s="35">
        <v>2253.75</v>
      </c>
      <c r="F62" s="35">
        <v>2253.75</v>
      </c>
    </row>
    <row r="63" spans="1:6" x14ac:dyDescent="0.25">
      <c r="A63" s="72">
        <v>44742</v>
      </c>
      <c r="B63" s="73"/>
      <c r="C63" s="34" t="s">
        <v>6</v>
      </c>
      <c r="D63" s="34" t="s">
        <v>215</v>
      </c>
      <c r="E63" s="35">
        <v>2289.4</v>
      </c>
      <c r="F63" s="35">
        <v>2289.4</v>
      </c>
    </row>
    <row r="64" spans="1:6" x14ac:dyDescent="0.25">
      <c r="A64" s="72">
        <v>44742</v>
      </c>
      <c r="B64" s="73"/>
      <c r="C64" s="34" t="s">
        <v>5</v>
      </c>
      <c r="D64" s="34" t="s">
        <v>215</v>
      </c>
      <c r="E64" s="35">
        <v>1504.47</v>
      </c>
      <c r="F64" s="35">
        <v>1504.47</v>
      </c>
    </row>
    <row r="65" spans="1:6" x14ac:dyDescent="0.25">
      <c r="A65" s="72">
        <v>44742</v>
      </c>
      <c r="B65" s="73"/>
      <c r="C65" s="34" t="s">
        <v>15</v>
      </c>
      <c r="D65" s="34" t="s">
        <v>215</v>
      </c>
      <c r="E65" s="35">
        <v>3648.9</v>
      </c>
      <c r="F65" s="35">
        <v>3648.9</v>
      </c>
    </row>
    <row r="66" spans="1:6" x14ac:dyDescent="0.25">
      <c r="A66" s="72">
        <v>44742</v>
      </c>
      <c r="B66" s="73"/>
      <c r="C66" s="34" t="s">
        <v>23</v>
      </c>
      <c r="D66" s="34" t="s">
        <v>215</v>
      </c>
      <c r="E66" s="35">
        <v>1824.24</v>
      </c>
      <c r="F66" s="35">
        <v>1824.24</v>
      </c>
    </row>
    <row r="67" spans="1:6" x14ac:dyDescent="0.25">
      <c r="A67" s="72">
        <v>44742</v>
      </c>
      <c r="B67" s="73"/>
      <c r="C67" s="34" t="s">
        <v>8</v>
      </c>
      <c r="D67" s="34" t="s">
        <v>215</v>
      </c>
      <c r="E67" s="35">
        <v>2353.39</v>
      </c>
      <c r="F67" s="35">
        <v>2353.39</v>
      </c>
    </row>
    <row r="68" spans="1:6" x14ac:dyDescent="0.25">
      <c r="A68" s="72">
        <v>44742</v>
      </c>
      <c r="B68" s="73"/>
      <c r="C68" s="34" t="s">
        <v>20</v>
      </c>
      <c r="D68" s="34" t="s">
        <v>215</v>
      </c>
      <c r="E68" s="35">
        <v>1820.4</v>
      </c>
      <c r="F68" s="35">
        <v>1820.4</v>
      </c>
    </row>
    <row r="69" spans="1:6" x14ac:dyDescent="0.25">
      <c r="A69" s="72">
        <v>44742</v>
      </c>
      <c r="B69" s="73"/>
      <c r="C69" s="34" t="s">
        <v>26</v>
      </c>
      <c r="D69" s="34" t="s">
        <v>215</v>
      </c>
      <c r="E69" s="35">
        <v>2295.33</v>
      </c>
      <c r="F69" s="35">
        <v>2295.33</v>
      </c>
    </row>
    <row r="70" spans="1:6" x14ac:dyDescent="0.25">
      <c r="A70" s="72">
        <v>44742</v>
      </c>
      <c r="B70" s="73"/>
      <c r="C70" s="34" t="s">
        <v>106</v>
      </c>
      <c r="D70" s="34" t="s">
        <v>215</v>
      </c>
      <c r="E70" s="35">
        <v>2182.11</v>
      </c>
      <c r="F70" s="35">
        <v>2182.11</v>
      </c>
    </row>
    <row r="71" spans="1:6" x14ac:dyDescent="0.25">
      <c r="A71" s="72">
        <v>44742</v>
      </c>
      <c r="B71" s="73"/>
      <c r="C71" s="34" t="s">
        <v>25</v>
      </c>
      <c r="D71" s="34" t="s">
        <v>215</v>
      </c>
      <c r="E71" s="35">
        <v>1824.24</v>
      </c>
      <c r="F71" s="35">
        <v>1824.24</v>
      </c>
    </row>
    <row r="72" spans="1:6" x14ac:dyDescent="0.25">
      <c r="A72" s="72"/>
      <c r="B72" s="73"/>
      <c r="C72" s="34"/>
      <c r="D72" s="34"/>
      <c r="E72" s="35">
        <f>SUM(E5:E71)</f>
        <v>115558.61</v>
      </c>
      <c r="F72" s="35">
        <f>SUM(F5:F71)</f>
        <v>115558.61</v>
      </c>
    </row>
    <row r="73" spans="1:6" x14ac:dyDescent="0.25">
      <c r="A73" s="74" t="s">
        <v>216</v>
      </c>
      <c r="B73" s="75"/>
      <c r="C73" s="48"/>
      <c r="D73" s="76">
        <f>COUNT(A5:A71)</f>
        <v>67</v>
      </c>
      <c r="E73" s="1"/>
      <c r="F73" s="1"/>
    </row>
    <row r="74" spans="1:6" x14ac:dyDescent="0.25">
      <c r="A74" s="77" t="s">
        <v>217</v>
      </c>
      <c r="B74" s="75"/>
      <c r="C74" s="48"/>
      <c r="D74" s="78">
        <f>E72</f>
        <v>115558.61</v>
      </c>
      <c r="E74" s="1"/>
      <c r="F74" s="1"/>
    </row>
    <row r="75" spans="1:6" x14ac:dyDescent="0.25">
      <c r="A75" s="77" t="s">
        <v>218</v>
      </c>
      <c r="B75" s="75"/>
      <c r="C75" s="48"/>
      <c r="D75" s="78">
        <f>F72</f>
        <v>115558.61</v>
      </c>
      <c r="E75" s="1"/>
      <c r="F75" s="1"/>
    </row>
    <row r="76" spans="1:6" x14ac:dyDescent="0.25">
      <c r="A76" s="48"/>
      <c r="B76" s="75"/>
      <c r="C76" s="48"/>
      <c r="D76" s="48"/>
      <c r="E76" s="1"/>
      <c r="F76" s="1"/>
    </row>
    <row r="77" spans="1:6" x14ac:dyDescent="0.25">
      <c r="A77" s="79" t="s">
        <v>219</v>
      </c>
      <c r="B77" s="80"/>
      <c r="C77" s="81"/>
      <c r="D77" s="82"/>
      <c r="E77"/>
      <c r="F77"/>
    </row>
    <row r="78" spans="1:6" x14ac:dyDescent="0.25">
      <c r="A78" s="79" t="s">
        <v>220</v>
      </c>
      <c r="B78" s="80"/>
      <c r="C78" s="81"/>
      <c r="D78" s="82"/>
      <c r="E78"/>
      <c r="F78"/>
    </row>
    <row r="79" spans="1:6" x14ac:dyDescent="0.25">
      <c r="A79" s="79" t="s">
        <v>221</v>
      </c>
      <c r="B79" s="80"/>
      <c r="C79" s="81"/>
      <c r="D79" s="82"/>
      <c r="E79"/>
      <c r="F79"/>
    </row>
    <row r="80" spans="1:6" x14ac:dyDescent="0.25">
      <c r="A80" s="79"/>
      <c r="B80" s="80"/>
      <c r="C80" s="81"/>
      <c r="D80" s="82"/>
      <c r="E80"/>
      <c r="F80"/>
    </row>
    <row r="81" spans="1:6" x14ac:dyDescent="0.25">
      <c r="A81" s="83" t="s">
        <v>99</v>
      </c>
      <c r="B81" s="84"/>
      <c r="C81" s="47"/>
      <c r="D81" s="47"/>
      <c r="E81"/>
      <c r="F81"/>
    </row>
    <row r="82" spans="1:6" x14ac:dyDescent="0.25">
      <c r="A82" s="83"/>
      <c r="B82" s="84"/>
      <c r="C82" s="47"/>
      <c r="D82" s="47"/>
      <c r="E82"/>
      <c r="F82"/>
    </row>
    <row r="83" spans="1:6" x14ac:dyDescent="0.25">
      <c r="A83" s="83"/>
      <c r="B83" s="84"/>
      <c r="C83" s="47"/>
      <c r="D83" s="47"/>
      <c r="E83"/>
      <c r="F83"/>
    </row>
    <row r="84" spans="1:6" x14ac:dyDescent="0.25">
      <c r="A84" s="83"/>
      <c r="B84" s="84"/>
      <c r="C84" s="47"/>
      <c r="D84" s="47"/>
      <c r="E84"/>
      <c r="F84"/>
    </row>
    <row r="85" spans="1:6" x14ac:dyDescent="0.25">
      <c r="A85" s="83"/>
      <c r="B85" s="84"/>
      <c r="C85" s="47"/>
      <c r="D85" s="47"/>
      <c r="E85"/>
      <c r="F85"/>
    </row>
    <row r="86" spans="1:6" x14ac:dyDescent="0.25">
      <c r="A86" s="85"/>
      <c r="B86" s="49" t="s">
        <v>93</v>
      </c>
      <c r="C86" s="86"/>
      <c r="D86" s="50" t="s">
        <v>94</v>
      </c>
      <c r="E86"/>
      <c r="F86" s="31"/>
    </row>
    <row r="87" spans="1:6" x14ac:dyDescent="0.25">
      <c r="A87" s="47"/>
      <c r="B87" s="51" t="s">
        <v>95</v>
      </c>
      <c r="C87" s="86"/>
      <c r="D87" s="52" t="s">
        <v>96</v>
      </c>
      <c r="E87"/>
      <c r="F87" s="31"/>
    </row>
    <row r="88" spans="1:6" x14ac:dyDescent="0.25">
      <c r="B88" s="51" t="s">
        <v>97</v>
      </c>
      <c r="D88" s="52" t="s">
        <v>98</v>
      </c>
      <c r="E88"/>
      <c r="F88" s="31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Anexo III </vt:lpstr>
      <vt:lpstr>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2022-07-04T16:53:04Z</cp:lastPrinted>
  <dcterms:created xsi:type="dcterms:W3CDTF">2022-06-28T12:54:42Z</dcterms:created>
  <dcterms:modified xsi:type="dcterms:W3CDTF">2022-07-05T13:21:45Z</dcterms:modified>
</cp:coreProperties>
</file>