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sa Nazare\Casa de Nazaré\Tribunal\Transparência\Prestação de Contas\2022\04\"/>
    </mc:Choice>
  </mc:AlternateContent>
  <bookViews>
    <workbookView xWindow="0" yWindow="0" windowWidth="24000" windowHeight="9600" activeTab="2"/>
  </bookViews>
  <sheets>
    <sheet name="Anexo 10 Municipal" sheetId="2" r:id="rId1"/>
    <sheet name="Anexo III " sheetId="8" r:id="rId2"/>
    <sheet name="Anexo II " sheetId="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" i="8" l="1"/>
  <c r="E15" i="8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59" i="8" s="1"/>
  <c r="E60" i="8" s="1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72" i="8" s="1"/>
  <c r="E73" i="8" s="1"/>
  <c r="E74" i="8" s="1"/>
  <c r="E75" i="8" s="1"/>
  <c r="E76" i="8" s="1"/>
  <c r="E77" i="8" s="1"/>
  <c r="E78" i="8" s="1"/>
  <c r="E79" i="8" s="1"/>
  <c r="E80" i="8" s="1"/>
  <c r="E81" i="8" s="1"/>
  <c r="E82" i="8" s="1"/>
  <c r="E83" i="8" s="1"/>
  <c r="D88" i="7" l="1"/>
  <c r="F87" i="7"/>
  <c r="D90" i="7" s="1"/>
  <c r="E87" i="7"/>
  <c r="D89" i="7" s="1"/>
  <c r="J88" i="2" l="1"/>
  <c r="E88" i="2"/>
  <c r="C88" i="2"/>
  <c r="G87" i="2"/>
  <c r="I87" i="2" s="1"/>
  <c r="G86" i="2"/>
  <c r="I86" i="2" s="1"/>
  <c r="I85" i="2"/>
  <c r="G85" i="2"/>
  <c r="G84" i="2"/>
  <c r="I84" i="2" s="1"/>
  <c r="G83" i="2"/>
  <c r="I83" i="2" s="1"/>
  <c r="G82" i="2"/>
  <c r="A80" i="2"/>
  <c r="I39" i="2"/>
  <c r="I41" i="2" s="1"/>
  <c r="H98" i="2" s="1"/>
  <c r="I36" i="2"/>
  <c r="G88" i="2" l="1"/>
  <c r="I82" i="2"/>
  <c r="I88" i="2" s="1"/>
  <c r="H99" i="2" s="1"/>
  <c r="H100" i="2" s="1"/>
  <c r="H102" i="2" s="1"/>
</calcChain>
</file>

<file path=xl/sharedStrings.xml><?xml version="1.0" encoding="utf-8"?>
<sst xmlns="http://schemas.openxmlformats.org/spreadsheetml/2006/main" count="393" uniqueCount="267">
  <si>
    <t>Marina de Souza</t>
  </si>
  <si>
    <t>Raquel Ramos da Silva Santos</t>
  </si>
  <si>
    <t>Elenilda Americo dos Santos</t>
  </si>
  <si>
    <t>Reginaldo Rodrigues Ferreira</t>
  </si>
  <si>
    <t>Marcos Romão Dias</t>
  </si>
  <si>
    <t>Roseli Augusta Marques Muniz</t>
  </si>
  <si>
    <t>Ketisley Sandra da Silva</t>
  </si>
  <si>
    <t>Daniel Coimbra</t>
  </si>
  <si>
    <t>Lucelia de Andrade Almeida</t>
  </si>
  <si>
    <t>Renata de Freitas</t>
  </si>
  <si>
    <t>Maria Aparecida da Silva</t>
  </si>
  <si>
    <t>Marcio Monteiro de Souza</t>
  </si>
  <si>
    <t>Kleybson Roberto da Silva Lima</t>
  </si>
  <si>
    <t>Marcio Luciano de Melo</t>
  </si>
  <si>
    <t>Crislene Lucia Bernabé da Silva</t>
  </si>
  <si>
    <t>Simone Alves do Nascimento</t>
  </si>
  <si>
    <t>Juliana Alves de Brito</t>
  </si>
  <si>
    <t>SKY</t>
  </si>
  <si>
    <t>FGTS</t>
  </si>
  <si>
    <t>Denise Tealdi</t>
  </si>
  <si>
    <t>Maria do Carmo da Silva Fachini</t>
  </si>
  <si>
    <t>Miriam Aparecida Ruy</t>
  </si>
  <si>
    <t>Sandra Regina Coelho</t>
  </si>
  <si>
    <t>William Gomes de Oliveira</t>
  </si>
  <si>
    <t>Luzete da Conceição Nascimento</t>
  </si>
  <si>
    <t>Renata Rosa de Moura</t>
  </si>
  <si>
    <t>Simone de Paula Souza</t>
  </si>
  <si>
    <t>Jovelina Maria da Conceição Timoteo</t>
  </si>
  <si>
    <t>Elcio da Silva Pimenta</t>
  </si>
  <si>
    <t>ANEXO III</t>
  </si>
  <si>
    <t>EXERCICIO 2022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</si>
  <si>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</si>
  <si>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</si>
  <si>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</si>
  <si>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</si>
  <si>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</si>
  <si>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</si>
  <si>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</si>
  <si>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</si>
  <si>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SEXTO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</si>
  <si>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</si>
  <si>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</si>
  <si>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</si>
  <si>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</si>
  <si>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</si>
  <si>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</si>
  <si>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</si>
  <si>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</si>
  <si>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</si>
  <si>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</si>
  <si>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CONCILIAÇÃO ABRIL</t>
  </si>
  <si>
    <t>Mapfre Seguros Gerais S/A REF MÊS 03-2022 NF 659709105</t>
  </si>
  <si>
    <t>Comercio de Gás Belimar Ltda - ME ref mês 03-2022 nf 13726</t>
  </si>
  <si>
    <t>Receb Prefeitura/Federal ref mês 04 -2022 DOC 286492</t>
  </si>
  <si>
    <t>Deposito Tortorella Materiais para Construção ref mês 03-2022 nf 421133</t>
  </si>
  <si>
    <t>Beta Computadores &amp; Serv Jundiai Ltda - EPP ref mês 03-2022 nf 8196</t>
  </si>
  <si>
    <t>Jundtel Com e Serv de Telecomunicações ltda ME ref mês 03-2022 nf 4992</t>
  </si>
  <si>
    <t>Jundtel Com e Serv de Telecomunicações ltda ME ref mês 03-2022 nf 4995</t>
  </si>
  <si>
    <t>Telefonica Brasil as ref mês 03-2022 nf 774047</t>
  </si>
  <si>
    <t>ORGANIZACAO CONTABIL VERDI ELITE SS EPP ref mês 03-2022 nf 109</t>
  </si>
  <si>
    <t>Telefonica Brasil as ref mês 03-2022 nf 391628</t>
  </si>
  <si>
    <t>Fernanda Xavier ME ref mês 04-2022 nf 10415</t>
  </si>
  <si>
    <t xml:space="preserve">folha ref func. Denise Tealdi mês 03-2022  </t>
  </si>
  <si>
    <t>Transurb Transportes  Urbanos de Jundiaí Ltda ref mês 04-2022 nf 1124323</t>
  </si>
  <si>
    <t xml:space="preserve">folha ref func. ELCIO DA SILVA PIMENTA  mês 03-2022  </t>
  </si>
  <si>
    <t xml:space="preserve">folha ref func. FABIANO DE OLIVEIRA COELHO  mês 03-2022  </t>
  </si>
  <si>
    <t>folha ref func. Gilberto Angelo Begiato mês 03-2022</t>
  </si>
  <si>
    <t>folha ref func. KLEYBSON ROBERTO DA SILVA LIMA mês 03-2022</t>
  </si>
  <si>
    <t>folha ref func. MARCOS ROMAO DIAS mês 03-2022</t>
  </si>
  <si>
    <t>folha ref func. Maria Aparecida da Silva mês 03-2022</t>
  </si>
  <si>
    <t>folha ref func. Miriam Aparecida Ruy mês 03-2021</t>
  </si>
  <si>
    <t>folha ref func. RENATA DE FREITAS mês 03-2022</t>
  </si>
  <si>
    <t>folha ref func. MARIA FATIMA FARIA DOS SANTOS mês 03-2022</t>
  </si>
  <si>
    <t>folha ref func. SIMONE DE PAULA SOUZA mês 03-2022</t>
  </si>
  <si>
    <t>Infoqplan Soluções Empresariais Ltda - EPP ref mês 04-2022 nf 6078</t>
  </si>
  <si>
    <t>M.D. Barreto de Bone Rações - ME ref mês 04-2022 nf 389</t>
  </si>
  <si>
    <t>CPFL ref mês 04-2022 nf 2510</t>
  </si>
  <si>
    <t>CPFL ref mês 04-2022 nf 5939</t>
  </si>
  <si>
    <t>Claudinei Inacio de Oliveira - ME ref mês 04-2022 nf 348</t>
  </si>
  <si>
    <t>Airton Amaro Papelaria Ltda ref mês 04-2022 nf 9591</t>
  </si>
  <si>
    <t>SFFera Serviços Medicos Ltda ref mês 04-2022 nfs 3951/52/53</t>
  </si>
  <si>
    <t>CPFL ref mês 04-2022 nf 2501</t>
  </si>
  <si>
    <t>CPFL ref mês 04-2022  nf 5955</t>
  </si>
  <si>
    <t>CPFL ref mês 04-2022 nf 5947</t>
  </si>
  <si>
    <t>CPFL ref mês 04-2022 nf 2528</t>
  </si>
  <si>
    <t>Jundtel Com e Serv de Telecomunicações ltda ME ref mês 03-2022 nf 5001</t>
  </si>
  <si>
    <t>Comercial Andreta de Veiculos Ltda ref mês 03-2022 nfs 34314/69845</t>
  </si>
  <si>
    <t>São Paulo Transporte S/A rf mês 04-2022 nf 79493058</t>
  </si>
  <si>
    <t>Auto Posto DM Jundiai  Ltda ref mês 04-2022 nf 7484</t>
  </si>
  <si>
    <t>Transurb Transportes  Urbanos de Jundiaí Ltda ref mês 04-2022 nf 1127414</t>
  </si>
  <si>
    <t>Rapido Luxo Campinas Ltda ref mês 04-2022 nf 647412</t>
  </si>
  <si>
    <t>Associação Comercial e Empresarial de Jundiai ref mês 04-2022 nf 616346</t>
  </si>
  <si>
    <t>Fenix  CP Controle de Pragas Ltda ME ref mês 04-2022 nf 5951/1</t>
  </si>
  <si>
    <t>Fenix  CP Controle de Pragas Ltda ME ref mês 04-2022 nf 5951/2</t>
  </si>
  <si>
    <t>Comercio de Gás Belimar Ltda - ME ref mês 04-2022 nf 13854</t>
  </si>
  <si>
    <t>Beta Computadores &amp; Serv Jundiai Ltda - EPP ref mês 04-2022 nf 8201</t>
  </si>
  <si>
    <t>Connectuse Sistemas Ltda - EPP ref mês 04-2022 nf 25310</t>
  </si>
  <si>
    <t>Jundtel Com e Serv de Telecomunicações ltda ME ref mês 03-2022 nf 5003</t>
  </si>
  <si>
    <t>Beta Computadores &amp; Serv Jundiai Ltda - EPP ref mês 04-2022 nf 8203</t>
  </si>
  <si>
    <t>SKY ref mês 04-2022 nf 300701</t>
  </si>
  <si>
    <t>Codael Com. de Artigos Eletronicos Ltda EPP ref mês 04-2022 nf 34225</t>
  </si>
  <si>
    <t>TEM Mais Pneus - Comercio e Serviços Ltda ref mês 04-2022 nfs 1373/1831</t>
  </si>
  <si>
    <t>Claro S A ref mês 04-2022 nf 930017</t>
  </si>
  <si>
    <t>Claro S A ref mês 04-2022 nf 729566</t>
  </si>
  <si>
    <t>Claro S A ref mês 04-2022 nf 369564</t>
  </si>
  <si>
    <t>FG Asses e Desenv de Projetos Sociais e Culturais Lt ME ref mês 04-2022 nf 1404</t>
  </si>
  <si>
    <t>Telefonica Brasil as ref mês 04-2022 nf 697557</t>
  </si>
  <si>
    <t>XISTO PRESOTO ref mês 04-2022 nf 139</t>
  </si>
  <si>
    <t>vr ref reemb tarifa bancaria</t>
  </si>
  <si>
    <t>Pagamento de folha mês 04-2022</t>
  </si>
  <si>
    <t>Thais Panizza da Silva Hortifrutigranjeiros ref mês 04-2022 nf 7580</t>
  </si>
  <si>
    <t>vr ref tarifa bancaria</t>
  </si>
  <si>
    <t>Metropolitan Life Seguros e Previdência Privada S.A. ref mês 04-2022 nf 69400</t>
  </si>
  <si>
    <t>Transurb Transportes  Urbanos de Jundiaí Ltda ref mês 04-2022 nf 1133372</t>
  </si>
  <si>
    <t>saldo final</t>
  </si>
  <si>
    <t xml:space="preserve">Relação da transferência citada acima - Folha </t>
  </si>
  <si>
    <t>Luciana ALves Jorge Pereira</t>
  </si>
  <si>
    <t>Valeria Aparecida Marquesin Bertolini</t>
  </si>
  <si>
    <t>TOTAL</t>
  </si>
  <si>
    <t>Ana Lucia Manzato Antibero</t>
  </si>
  <si>
    <t>Wagner Fernando Momesso</t>
  </si>
  <si>
    <t>Presidente</t>
  </si>
  <si>
    <t>Tesoureiro</t>
  </si>
  <si>
    <t>RG 15.546.205-2</t>
  </si>
  <si>
    <t xml:space="preserve">RG: 62.779.775-1 </t>
  </si>
  <si>
    <t>Jundiaí, 10 de Maio de 2022.</t>
  </si>
  <si>
    <t>Karina Victor de Souza ref mês 03-2022 nf 5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</si>
  <si>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</si>
  <si>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</si>
  <si>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</si>
  <si>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</si>
  <si>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</si>
  <si>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</si>
  <si>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</si>
  <si>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</si>
  <si>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</si>
  <si>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</si>
  <si>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</si>
  <si>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</si>
  <si>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</si>
  <si>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</si>
  <si>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</si>
  <si>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</si>
  <si>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</si>
  <si>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</si>
  <si>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</si>
  <si>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</si>
  <si>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</si>
  <si>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</si>
  <si>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</si>
  <si>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</si>
  <si>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</si>
  <si>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</si>
  <si>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</si>
  <si>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</si>
  <si>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</si>
  <si>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</si>
  <si>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</si>
  <si>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</si>
  <si>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</si>
  <si>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</si>
  <si>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</si>
  <si>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</si>
  <si>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</si>
  <si>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</si>
  <si>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</si>
  <si>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</si>
  <si>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</si>
  <si>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</si>
  <si>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</si>
  <si>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</si>
  <si>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</si>
  <si>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</si>
  <si>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</si>
  <si>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</si>
  <si>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</si>
  <si>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</si>
  <si>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</si>
  <si>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</si>
  <si>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</si>
  <si>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</si>
  <si>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</si>
  <si>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</si>
  <si>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</si>
  <si>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</si>
  <si>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</si>
  <si>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</si>
  <si>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</si>
  <si>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</si>
  <si>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</si>
  <si>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</si>
  <si>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</si>
  <si>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</si>
  <si>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</si>
  <si>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</si>
  <si>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</si>
  <si>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</si>
  <si>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</si>
  <si>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</si>
  <si>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</si>
  <si>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</si>
  <si>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</si>
  <si>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EXERCÍCIO:  Abril/2022</t>
  </si>
  <si>
    <t>Jundiaí, 10 de maio de 2022</t>
  </si>
  <si>
    <t>Flavio Cesar Passos Me ref mês 04-2022 nf 2137</t>
  </si>
  <si>
    <t>ORGANIZACAO CONTABIL VERDI ELITE SS EPP</t>
  </si>
  <si>
    <t>J R Martins - ME</t>
  </si>
  <si>
    <t>Jundtel Com e Serv de Telecomunicações ltda ME</t>
  </si>
  <si>
    <t>Auto Posto DM Jundiai  Ltda</t>
  </si>
  <si>
    <t>Rapido Luxo Campinas Ltda</t>
  </si>
  <si>
    <t>São Paulo Transporte S/A</t>
  </si>
  <si>
    <t>Transurb Transportes  Urbanos de Jundiaí Ltda</t>
  </si>
  <si>
    <t>Infoqplan Soluções Empresariais Ltda - EPP</t>
  </si>
  <si>
    <t>Associação Comercial e Empresarial de Jundiai</t>
  </si>
  <si>
    <t>CPFL</t>
  </si>
  <si>
    <t>Claro S A</t>
  </si>
  <si>
    <t>Telefonica Brasil sa</t>
  </si>
  <si>
    <t>Metropolitan Life Seguros e Previdência Privada S.A.</t>
  </si>
  <si>
    <t>Connectuse Sistemas Ltda - EPP</t>
  </si>
  <si>
    <t>Comercio de Gás Belimar Ltda - ME</t>
  </si>
  <si>
    <t>Alelo S/A</t>
  </si>
  <si>
    <t>Beta Computadores &amp; Serv Jundiai Ltda - EPP</t>
  </si>
  <si>
    <t>TEM Mais Pneus - Comercio e Serviços Ltda</t>
  </si>
  <si>
    <t>Airton Amaro Papelaria Ltda</t>
  </si>
  <si>
    <t>Roberto Marzochi ME</t>
  </si>
  <si>
    <t>Fenix  CP Controle de Pragas Ltda ME</t>
  </si>
  <si>
    <t>SFFera Serviços Medicos Ltda</t>
  </si>
  <si>
    <t>Fernanda Xavier ME</t>
  </si>
  <si>
    <t>Claudinei Inacio de Oliveira - ME</t>
  </si>
  <si>
    <t>Codael Com. de Artigos Eletronicos Ltda EPP</t>
  </si>
  <si>
    <t>XISTO PRESOTO</t>
  </si>
  <si>
    <t>Thais Panizza da Silva Hortifrutigranjeiros</t>
  </si>
  <si>
    <t>Flavio Cesar Passos Me</t>
  </si>
  <si>
    <t>Despesas Assistidos / Condução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</si>
  <si>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</si>
  <si>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</si>
  <si>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</si>
  <si>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</si>
  <si>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</si>
  <si>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</si>
  <si>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</si>
  <si>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</si>
  <si>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abril de 2022</t>
  </si>
  <si>
    <t xml:space="preserve">Serviços de Terceiros </t>
  </si>
  <si>
    <t>Utilidade Públicas</t>
  </si>
  <si>
    <t>Despesa com Assistidos Limp/Hig/Descart</t>
  </si>
  <si>
    <t xml:space="preserve">Despesa Manutenção  </t>
  </si>
  <si>
    <t>Despesas Assistidos / Alimentação</t>
  </si>
  <si>
    <t>Desp com Assistidos / Saude</t>
  </si>
  <si>
    <t>Despesa com Pessoal</t>
  </si>
  <si>
    <t xml:space="preserve">Despesas Administrativas </t>
  </si>
  <si>
    <t>Fornecedora Tulipas Mats Construção Ltda EPP</t>
  </si>
  <si>
    <t>FG Asses e Des. de Projetos Sociais e Culturais Lt ME</t>
  </si>
  <si>
    <t>Roberto Marzochi ME ref mês 04-2022 nf 10944</t>
  </si>
  <si>
    <r>
      <t xml:space="preserve">Alelo S/A ref mês 04-2022 nf </t>
    </r>
    <r>
      <rPr>
        <sz val="11"/>
        <rFont val="Calibri"/>
        <family val="2"/>
        <scheme val="minor"/>
      </rPr>
      <t>437670</t>
    </r>
  </si>
  <si>
    <t>Rendimento de Aplicação</t>
  </si>
  <si>
    <t xml:space="preserve">Fabiano de Oliveira Coelho </t>
  </si>
  <si>
    <t>Gilberto Ângelo Begiato</t>
  </si>
  <si>
    <t>Maria Fátima Faria dos Santos</t>
  </si>
  <si>
    <t>Monica Costa de Oliveira Dias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</si>
  <si>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</si>
  <si>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</si>
  <si>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</si>
  <si>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</si>
  <si>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</si>
  <si>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</si>
  <si>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estorno no mês de maio de pagto indevido de 11/04 M.D. Barreto de Bone Rações - ME ref mês 04-2022 nf 389 valor de R$ 333,00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</si>
</sst>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sz val="11"/>
      <name val="Calibri"/>
      <family val="2"/>
      <scheme val="minor"/>
    </font>
    <font>
      <b/>
      <sz val="9"/>
      <color theme="1"/>
      <name val="Tahoma"/>
      <family val="2"/>
    </font>
    <font>
      <sz val="8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79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wrapText="1"/>
    </xf>
    <xf numFmtId="4" fontId="3" fillId="0" borderId="0" xfId="0" applyNumberFormat="1" applyFont="1" applyBorder="1" applyAlignment="1">
      <alignment horizontal="centerContinuous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4" fontId="4" fillId="0" borderId="0" xfId="0" applyNumberFormat="1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/>
    <xf numFmtId="49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Continuous" wrapText="1"/>
    </xf>
    <xf numFmtId="0" fontId="3" fillId="0" borderId="1" xfId="0" applyFont="1" applyFill="1" applyBorder="1" applyAlignment="1">
      <alignment horizontal="centerContinuous" vertical="top" wrapText="1"/>
    </xf>
    <xf numFmtId="0" fontId="3" fillId="0" borderId="1" xfId="0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4" fontId="6" fillId="0" borderId="1" xfId="0" applyNumberFormat="1" applyFont="1" applyFill="1" applyBorder="1"/>
    <xf numFmtId="4" fontId="6" fillId="0" borderId="1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4" fontId="6" fillId="0" borderId="0" xfId="0" applyNumberFormat="1" applyFont="1" applyFill="1" applyBorder="1"/>
    <xf numFmtId="4" fontId="6" fillId="0" borderId="0" xfId="0" applyNumberFormat="1" applyFont="1" applyFill="1" applyBorder="1" applyAlignment="1"/>
    <xf numFmtId="14" fontId="6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/>
    <xf numFmtId="0" fontId="7" fillId="0" borderId="3" xfId="0" applyFont="1" applyFill="1" applyBorder="1"/>
    <xf numFmtId="164" fontId="8" fillId="0" borderId="4" xfId="0" applyNumberFormat="1" applyFont="1" applyFill="1" applyBorder="1" applyAlignment="1">
      <alignment horizontal="right" wrapText="1"/>
    </xf>
    <xf numFmtId="4" fontId="9" fillId="0" borderId="0" xfId="1" applyNumberFormat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4" fontId="6" fillId="0" borderId="6" xfId="0" applyNumberFormat="1" applyFont="1" applyFill="1" applyBorder="1"/>
    <xf numFmtId="0" fontId="6" fillId="0" borderId="7" xfId="0" applyFont="1" applyFill="1" applyBorder="1"/>
    <xf numFmtId="4" fontId="6" fillId="0" borderId="8" xfId="0" applyNumberFormat="1" applyFont="1" applyFill="1" applyBorder="1"/>
    <xf numFmtId="4" fontId="0" fillId="0" borderId="0" xfId="0" applyNumberFormat="1" applyBorder="1"/>
    <xf numFmtId="4" fontId="0" fillId="0" borderId="8" xfId="0" applyNumberFormat="1" applyBorder="1"/>
    <xf numFmtId="0" fontId="2" fillId="0" borderId="4" xfId="0" applyFont="1" applyFill="1" applyBorder="1"/>
    <xf numFmtId="4" fontId="0" fillId="0" borderId="4" xfId="0" applyNumberFormat="1" applyFont="1" applyBorder="1"/>
    <xf numFmtId="4" fontId="0" fillId="0" borderId="0" xfId="0" applyNumberFormat="1" applyFill="1" applyBorder="1"/>
    <xf numFmtId="0" fontId="3" fillId="0" borderId="0" xfId="1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vertical="center"/>
    </xf>
    <xf numFmtId="0" fontId="4" fillId="0" borderId="0" xfId="0" applyFont="1" applyFill="1"/>
    <xf numFmtId="0" fontId="0" fillId="0" borderId="0" xfId="0" applyAlignment="1"/>
    <xf numFmtId="0" fontId="3" fillId="0" borderId="0" xfId="2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4" fillId="0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/>
    <xf numFmtId="166" fontId="17" fillId="0" borderId="0" xfId="0" applyNumberFormat="1" applyFont="1" applyAlignment="1"/>
    <xf numFmtId="0" fontId="16" fillId="0" borderId="0" xfId="0" applyFont="1" applyBorder="1" applyAlignment="1">
      <alignment wrapText="1"/>
    </xf>
    <xf numFmtId="0" fontId="11" fillId="0" borderId="0" xfId="0" applyFont="1" applyBorder="1"/>
    <xf numFmtId="0" fontId="22" fillId="0" borderId="12" xfId="0" applyFont="1" applyBorder="1" applyAlignment="1">
      <alignment horizontal="center" wrapText="1"/>
    </xf>
    <xf numFmtId="4" fontId="17" fillId="0" borderId="12" xfId="0" applyNumberFormat="1" applyFont="1" applyBorder="1" applyAlignment="1">
      <alignment horizontal="center"/>
    </xf>
    <xf numFmtId="0" fontId="25" fillId="0" borderId="0" xfId="0" applyFont="1"/>
    <xf numFmtId="0" fontId="19" fillId="0" borderId="0" xfId="0" applyFont="1"/>
    <xf numFmtId="1" fontId="4" fillId="0" borderId="0" xfId="2" applyNumberFormat="1" applyFont="1" applyFill="1" applyBorder="1" applyAlignment="1">
      <alignment horizontal="left"/>
    </xf>
    <xf numFmtId="14" fontId="0" fillId="0" borderId="0" xfId="0" applyNumberFormat="1" applyAlignment="1">
      <alignment horizontal="left"/>
    </xf>
    <xf numFmtId="1" fontId="0" fillId="0" borderId="0" xfId="0" applyNumberFormat="1" applyAlignment="1">
      <alignment horizontal="right"/>
    </xf>
    <xf numFmtId="169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14" fontId="0" fillId="0" borderId="1" xfId="0" applyNumberFormat="1" applyBorder="1"/>
    <xf numFmtId="0" fontId="0" fillId="0" borderId="1" xfId="0" applyBorder="1" applyAlignment="1">
      <alignment horizontal="left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4" fontId="0" fillId="0" borderId="1" xfId="0" applyNumberFormat="1" applyFill="1" applyBorder="1"/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/>
    <xf numFmtId="14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Font="1" applyFill="1" applyBorder="1" applyAlignment="1">
      <alignment horizontal="left" wrapText="1"/>
    </xf>
    <xf numFmtId="14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165" fontId="10" fillId="0" borderId="0" xfId="1" applyNumberFormat="1" applyFont="1" applyFill="1" applyBorder="1"/>
    <xf numFmtId="0" fontId="0" fillId="0" borderId="0" xfId="0" applyAlignment="1">
      <alignment horizontal="right"/>
    </xf>
    <xf numFmtId="0" fontId="10" fillId="0" borderId="0" xfId="3" applyNumberFormat="1" applyFont="1" applyFill="1" applyBorder="1"/>
    <xf numFmtId="165" fontId="10" fillId="0" borderId="0" xfId="1" applyNumberFormat="1" applyFont="1" applyFill="1"/>
    <xf numFmtId="4" fontId="29" fillId="0" borderId="0" xfId="0" applyNumberFormat="1" applyFont="1"/>
    <xf numFmtId="165" fontId="9" fillId="0" borderId="0" xfId="1" applyNumberFormat="1" applyFont="1" applyFill="1"/>
    <xf numFmtId="1" fontId="9" fillId="0" borderId="0" xfId="1" applyNumberFormat="1" applyFont="1" applyFill="1" applyAlignment="1">
      <alignment horizontal="right"/>
    </xf>
    <xf numFmtId="0" fontId="9" fillId="0" borderId="0" xfId="1" applyFont="1" applyFill="1" applyAlignment="1"/>
    <xf numFmtId="0" fontId="9" fillId="0" borderId="0" xfId="1" applyFont="1" applyFill="1"/>
    <xf numFmtId="165" fontId="4" fillId="0" borderId="0" xfId="0" applyNumberFormat="1" applyFont="1" applyFill="1"/>
    <xf numFmtId="1" fontId="4" fillId="0" borderId="0" xfId="0" applyNumberFormat="1" applyFont="1" applyFill="1" applyAlignment="1">
      <alignment horizontal="right"/>
    </xf>
    <xf numFmtId="14" fontId="3" fillId="0" borderId="0" xfId="0" applyNumberFormat="1" applyFont="1" applyFill="1" applyBorder="1" applyAlignment="1">
      <alignment horizontal="justify" vertical="top" wrapText="1"/>
    </xf>
    <xf numFmtId="0" fontId="30" fillId="0" borderId="0" xfId="0" applyFont="1" applyFill="1"/>
    <xf numFmtId="0" fontId="16" fillId="0" borderId="16" xfId="0" applyFont="1" applyBorder="1" applyAlignment="1">
      <alignment wrapText="1"/>
    </xf>
    <xf numFmtId="0" fontId="11" fillId="0" borderId="17" xfId="0" applyFont="1" applyBorder="1"/>
    <xf numFmtId="0" fontId="11" fillId="0" borderId="18" xfId="0" applyFont="1" applyBorder="1"/>
    <xf numFmtId="0" fontId="11" fillId="0" borderId="19" xfId="0" applyFont="1" applyBorder="1"/>
    <xf numFmtId="0" fontId="11" fillId="0" borderId="20" xfId="0" applyFont="1" applyBorder="1"/>
    <xf numFmtId="0" fontId="11" fillId="0" borderId="21" xfId="0" applyFont="1" applyBorder="1"/>
    <xf numFmtId="0" fontId="16" fillId="0" borderId="9" xfId="0" applyFont="1" applyBorder="1" applyAlignment="1"/>
    <xf numFmtId="0" fontId="11" fillId="0" borderId="10" xfId="0" applyFont="1" applyBorder="1"/>
    <xf numFmtId="0" fontId="11" fillId="0" borderId="11" xfId="0" applyFont="1" applyBorder="1"/>
    <xf numFmtId="4" fontId="17" fillId="0" borderId="9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4" fontId="11" fillId="0" borderId="11" xfId="0" applyNumberFormat="1" applyFont="1" applyBorder="1" applyAlignment="1">
      <alignment horizontal="center"/>
    </xf>
    <xf numFmtId="0" fontId="0" fillId="0" borderId="0" xfId="0" applyFont="1" applyAlignment="1"/>
    <xf numFmtId="0" fontId="22" fillId="0" borderId="9" xfId="0" applyFont="1" applyBorder="1" applyAlignment="1">
      <alignment horizontal="center"/>
    </xf>
    <xf numFmtId="168" fontId="17" fillId="0" borderId="9" xfId="0" applyNumberFormat="1" applyFont="1" applyBorder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5" fillId="0" borderId="1" xfId="0" applyFont="1" applyBorder="1" applyAlignment="1">
      <alignment horizontal="left"/>
    </xf>
    <xf numFmtId="4" fontId="11" fillId="0" borderId="13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14" xfId="0" applyFont="1" applyFill="1" applyBorder="1" applyAlignment="1">
      <alignment horizontal="left"/>
    </xf>
    <xf numFmtId="0" fontId="15" fillId="0" borderId="15" xfId="0" applyFont="1" applyFill="1" applyBorder="1" applyAlignment="1">
      <alignment horizontal="left"/>
    </xf>
    <xf numFmtId="0" fontId="22" fillId="0" borderId="9" xfId="0" applyFont="1" applyBorder="1" applyAlignment="1"/>
    <xf numFmtId="0" fontId="22" fillId="0" borderId="9" xfId="0" applyFont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4" applyAlignment="1" applyProtection="1">
      <alignment horizontal="center" vertical="center"/>
    </xf>
    <xf numFmtId="0" fontId="16" fillId="0" borderId="0" xfId="0" applyFont="1" applyAlignment="1">
      <alignment horizontal="center"/>
    </xf>
    <xf numFmtId="0" fontId="16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22" fillId="0" borderId="9" xfId="0" applyFont="1" applyBorder="1" applyAlignment="1">
      <alignment horizontal="right"/>
    </xf>
    <xf numFmtId="0" fontId="23" fillId="0" borderId="9" xfId="0" applyFont="1" applyBorder="1"/>
    <xf numFmtId="4" fontId="23" fillId="0" borderId="9" xfId="0" applyNumberFormat="1" applyFont="1" applyBorder="1"/>
    <xf numFmtId="4" fontId="11" fillId="0" borderId="11" xfId="0" applyNumberFormat="1" applyFont="1" applyBorder="1"/>
    <xf numFmtId="4" fontId="24" fillId="0" borderId="9" xfId="0" applyNumberFormat="1" applyFont="1" applyBorder="1" applyAlignment="1"/>
    <xf numFmtId="0" fontId="11" fillId="0" borderId="10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9" xfId="0" applyFont="1" applyBorder="1"/>
    <xf numFmtId="4" fontId="11" fillId="0" borderId="9" xfId="0" applyNumberFormat="1" applyFont="1" applyBorder="1"/>
    <xf numFmtId="14" fontId="11" fillId="0" borderId="9" xfId="0" quotePrefix="1" applyNumberFormat="1" applyFont="1" applyBorder="1" applyAlignment="1">
      <alignment horizontal="center"/>
    </xf>
    <xf numFmtId="14" fontId="11" fillId="0" borderId="9" xfId="0" applyNumberFormat="1" applyFont="1" applyBorder="1" applyAlignment="1">
      <alignment horizontal="center"/>
    </xf>
    <xf numFmtId="167" fontId="11" fillId="0" borderId="9" xfId="0" applyNumberFormat="1" applyFont="1" applyBorder="1" applyAlignment="1">
      <alignment horizontal="center"/>
    </xf>
    <xf numFmtId="167" fontId="11" fillId="0" borderId="11" xfId="0" applyNumberFormat="1" applyFont="1" applyBorder="1" applyAlignment="1">
      <alignment horizontal="center"/>
    </xf>
    <xf numFmtId="14" fontId="11" fillId="0" borderId="11" xfId="0" applyNumberFormat="1" applyFont="1" applyBorder="1" applyAlignment="1">
      <alignment horizontal="center"/>
    </xf>
    <xf numFmtId="0" fontId="22" fillId="0" borderId="9" xfId="0" applyFont="1" applyFill="1" applyBorder="1" applyAlignment="1"/>
    <xf numFmtId="0" fontId="22" fillId="0" borderId="10" xfId="0" applyFont="1" applyFill="1" applyBorder="1" applyAlignment="1"/>
    <xf numFmtId="0" fontId="22" fillId="0" borderId="11" xfId="0" applyFont="1" applyFill="1" applyBorder="1" applyAlignment="1"/>
    <xf numFmtId="14" fontId="11" fillId="0" borderId="9" xfId="0" applyNumberFormat="1" applyFont="1" applyFill="1" applyBorder="1" applyAlignment="1">
      <alignment horizontal="center"/>
    </xf>
    <xf numFmtId="14" fontId="11" fillId="0" borderId="11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4" fontId="11" fillId="0" borderId="9" xfId="0" applyNumberFormat="1" applyFont="1" applyFill="1" applyBorder="1" applyAlignment="1">
      <alignment horizontal="center"/>
    </xf>
    <xf numFmtId="4" fontId="11" fillId="0" borderId="11" xfId="0" applyNumberFormat="1" applyFont="1" applyFill="1" applyBorder="1" applyAlignment="1">
      <alignment horizontal="center"/>
    </xf>
    <xf numFmtId="0" fontId="16" fillId="0" borderId="9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8" fillId="0" borderId="9" xfId="0" applyFont="1" applyBorder="1" applyAlignmen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8" fillId="0" borderId="9" xfId="0" applyFont="1" applyBorder="1" applyAlignment="1">
      <alignment wrapText="1"/>
    </xf>
    <xf numFmtId="0" fontId="11" fillId="0" borderId="0" xfId="0" applyFont="1"/>
    <xf numFmtId="0" fontId="21" fillId="0" borderId="9" xfId="0" applyFont="1" applyBorder="1" applyAlignment="1"/>
    <xf numFmtId="0" fontId="18" fillId="0" borderId="9" xfId="0" applyFont="1" applyBorder="1"/>
    <xf numFmtId="0" fontId="26" fillId="0" borderId="0" xfId="1" applyFont="1" applyFill="1" applyAlignment="1">
      <alignment horizontal="center" vertical="center"/>
    </xf>
    <xf numFmtId="17" fontId="27" fillId="0" borderId="0" xfId="1" applyNumberFormat="1" applyFont="1" applyFill="1" applyAlignment="1">
      <alignment horizontal="center"/>
    </xf>
    <xf numFmtId="0" fontId="26" fillId="0" borderId="22" xfId="1" applyFont="1" applyFill="1" applyBorder="1" applyAlignment="1">
      <alignment horizontal="center"/>
    </xf>
  </cellXfs>
  <cellStyles count="5">
    <cellStyle name="Hiperlink" xfId="4" builtinId="8"/>
    <cellStyle name="Moeda_Plan1 2" xfId="3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19049</xdr:colOff>
      <xdr:row>4</xdr:row>
      <xdr:rowOff>177480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14399" cy="94900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69</xdr:row>
      <xdr:rowOff>83820</xdr:rowOff>
    </xdr:from>
    <xdr:to>
      <xdr:col>1</xdr:col>
      <xdr:colOff>190499</xdr:colOff>
      <xdr:row>74</xdr:row>
      <xdr:rowOff>78420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237845"/>
          <a:ext cx="914399" cy="956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4</xdr:row>
      <xdr:rowOff>154620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4</xdr:row>
      <xdr:rowOff>154620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502921</xdr:colOff>
      <xdr:row>0</xdr:row>
      <xdr:rowOff>0</xdr:rowOff>
    </xdr:from>
    <xdr:ext cx="546734" cy="578907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46734" cy="578907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4780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4780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4780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4780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4780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4780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4780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4780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47800" y="18230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47800" y="18230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47800" y="18230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47800" y="18230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4780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4780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4780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4780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4780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4780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4780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4780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47800" y="18230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47800" y="18230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47800" y="18230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47800" y="18230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topLeftCell="A103" workbookViewId="0">
      <selection activeCell="F119" sqref="F119"/>
    </sheetView>
  </sheetViews>
  <sheetFormatPr defaultColWidth="9.140625" defaultRowHeight="15" x14ac:dyDescent="0.25"/>
  <cols>
    <col min="1" max="2" width="13.7109375" customWidth="1"/>
    <col min="3" max="3" width="9.7109375" customWidth="1"/>
    <col min="4" max="4" width="11.7109375" customWidth="1"/>
    <col min="5" max="8" width="9.7109375" customWidth="1"/>
    <col min="9" max="10" width="15.7109375" customWidth="1"/>
  </cols>
  <sheetData>
    <row r="1" spans="1:10" ht="15.75" x14ac:dyDescent="0.25">
      <c r="A1" s="143" t="s">
        <v>127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x14ac:dyDescent="0.25">
      <c r="A2" s="138" t="s">
        <v>128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x14ac:dyDescent="0.25">
      <c r="A3" s="138" t="s">
        <v>129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0" x14ac:dyDescent="0.25">
      <c r="A4" s="138" t="s">
        <v>130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0" x14ac:dyDescent="0.25">
      <c r="A5" s="139" t="s">
        <v>131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0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</row>
    <row r="7" spans="1:10" x14ac:dyDescent="0.25">
      <c r="A7" s="140" t="s">
        <v>132</v>
      </c>
      <c r="B7" s="121"/>
      <c r="C7" s="121"/>
      <c r="D7" s="121"/>
      <c r="E7" s="121"/>
      <c r="F7" s="121"/>
      <c r="G7" s="121"/>
      <c r="H7" s="121"/>
      <c r="I7" s="121"/>
      <c r="J7" s="121"/>
    </row>
    <row r="8" spans="1:10" x14ac:dyDescent="0.25">
      <c r="A8" s="140" t="s">
        <v>133</v>
      </c>
      <c r="B8" s="121"/>
      <c r="C8" s="121"/>
      <c r="D8" s="121"/>
      <c r="E8" s="121"/>
      <c r="F8" s="121"/>
      <c r="G8" s="121"/>
      <c r="H8" s="121"/>
      <c r="I8" s="121"/>
      <c r="J8" s="121"/>
    </row>
    <row r="9" spans="1:10" x14ac:dyDescent="0.25">
      <c r="A9" s="60"/>
      <c r="B9" s="61"/>
      <c r="C9" s="61"/>
      <c r="D9" s="61"/>
      <c r="E9" s="61"/>
      <c r="F9" s="61"/>
      <c r="G9" s="61"/>
      <c r="H9" s="61"/>
      <c r="I9" s="61"/>
      <c r="J9" s="61"/>
    </row>
    <row r="10" spans="1:10" x14ac:dyDescent="0.25">
      <c r="A10" s="175" t="s">
        <v>134</v>
      </c>
      <c r="B10" s="113"/>
      <c r="C10" s="113"/>
      <c r="D10" s="113"/>
      <c r="E10" s="113"/>
      <c r="F10" s="113"/>
      <c r="G10" s="113"/>
      <c r="H10" s="113"/>
      <c r="I10" s="113"/>
      <c r="J10" s="114"/>
    </row>
    <row r="11" spans="1:10" x14ac:dyDescent="0.25">
      <c r="A11" s="169" t="s">
        <v>135</v>
      </c>
      <c r="B11" s="113"/>
      <c r="C11" s="113"/>
      <c r="D11" s="113"/>
      <c r="E11" s="113"/>
      <c r="F11" s="113"/>
      <c r="G11" s="113"/>
      <c r="H11" s="113"/>
      <c r="I11" s="113"/>
      <c r="J11" s="114"/>
    </row>
    <row r="12" spans="1:10" x14ac:dyDescent="0.25">
      <c r="A12" s="169" t="s">
        <v>136</v>
      </c>
      <c r="B12" s="113"/>
      <c r="C12" s="113"/>
      <c r="D12" s="113"/>
      <c r="E12" s="113"/>
      <c r="F12" s="113"/>
      <c r="G12" s="113"/>
      <c r="H12" s="113"/>
      <c r="I12" s="113"/>
      <c r="J12" s="114"/>
    </row>
    <row r="13" spans="1:10" x14ac:dyDescent="0.25">
      <c r="A13" s="169" t="s">
        <v>137</v>
      </c>
      <c r="B13" s="113"/>
      <c r="C13" s="113"/>
      <c r="D13" s="113"/>
      <c r="E13" s="113"/>
      <c r="F13" s="113"/>
      <c r="G13" s="113"/>
      <c r="H13" s="113"/>
      <c r="I13" s="113"/>
      <c r="J13" s="114"/>
    </row>
    <row r="14" spans="1:10" x14ac:dyDescent="0.25">
      <c r="A14" s="175" t="s">
        <v>138</v>
      </c>
      <c r="B14" s="113"/>
      <c r="C14" s="113"/>
      <c r="D14" s="113"/>
      <c r="E14" s="113"/>
      <c r="F14" s="113"/>
      <c r="G14" s="113"/>
      <c r="H14" s="113"/>
      <c r="I14" s="113"/>
      <c r="J14" s="114"/>
    </row>
    <row r="15" spans="1:10" x14ac:dyDescent="0.25">
      <c r="A15" s="169" t="s">
        <v>139</v>
      </c>
      <c r="B15" s="113"/>
      <c r="C15" s="113"/>
      <c r="D15" s="113"/>
      <c r="E15" s="113"/>
      <c r="F15" s="113"/>
      <c r="G15" s="113"/>
      <c r="H15" s="113"/>
      <c r="I15" s="113"/>
      <c r="J15" s="114"/>
    </row>
    <row r="16" spans="1:10" x14ac:dyDescent="0.25">
      <c r="A16" s="170" t="s">
        <v>202</v>
      </c>
      <c r="B16" s="171"/>
      <c r="C16" s="171"/>
      <c r="D16" s="171"/>
      <c r="E16" s="171"/>
      <c r="F16" s="171"/>
      <c r="G16" s="171"/>
      <c r="H16" s="171"/>
      <c r="I16" s="171"/>
      <c r="J16" s="171"/>
    </row>
    <row r="17" spans="1:10" x14ac:dyDescent="0.25">
      <c r="A17" s="172" t="s">
        <v>140</v>
      </c>
      <c r="B17" s="113"/>
      <c r="C17" s="113"/>
      <c r="D17" s="113"/>
      <c r="E17" s="113"/>
      <c r="F17" s="113"/>
      <c r="G17" s="113"/>
      <c r="H17" s="113"/>
      <c r="I17" s="113"/>
      <c r="J17" s="114"/>
    </row>
    <row r="18" spans="1:10" x14ac:dyDescent="0.25">
      <c r="A18" s="173"/>
      <c r="B18" s="121"/>
      <c r="C18" s="121"/>
      <c r="D18" s="121"/>
      <c r="E18" s="121"/>
      <c r="F18" s="121"/>
      <c r="G18" s="121"/>
      <c r="H18" s="121"/>
      <c r="I18" s="121"/>
      <c r="J18" s="121"/>
    </row>
    <row r="19" spans="1:10" x14ac:dyDescent="0.25">
      <c r="A19" s="174" t="s">
        <v>141</v>
      </c>
      <c r="B19" s="113"/>
      <c r="C19" s="113"/>
      <c r="D19" s="113"/>
      <c r="E19" s="113"/>
      <c r="F19" s="113"/>
      <c r="G19" s="113"/>
      <c r="H19" s="113"/>
      <c r="I19" s="113"/>
      <c r="J19" s="114"/>
    </row>
    <row r="20" spans="1:10" x14ac:dyDescent="0.25">
      <c r="A20" s="61"/>
      <c r="B20" s="61"/>
      <c r="C20" s="61"/>
      <c r="D20" s="61"/>
      <c r="E20" s="61"/>
      <c r="F20" s="61"/>
      <c r="G20" s="61"/>
      <c r="H20" s="61"/>
      <c r="I20" s="61"/>
      <c r="J20" s="61"/>
    </row>
    <row r="21" spans="1:10" x14ac:dyDescent="0.25">
      <c r="A21" s="135" t="s">
        <v>142</v>
      </c>
      <c r="B21" s="113"/>
      <c r="C21" s="113"/>
      <c r="D21" s="114"/>
      <c r="E21" s="135" t="s">
        <v>143</v>
      </c>
      <c r="F21" s="114"/>
      <c r="G21" s="135" t="s">
        <v>144</v>
      </c>
      <c r="H21" s="114"/>
      <c r="I21" s="135" t="s">
        <v>145</v>
      </c>
      <c r="J21" s="114"/>
    </row>
    <row r="22" spans="1:10" x14ac:dyDescent="0.25">
      <c r="A22" s="158" t="s">
        <v>146</v>
      </c>
      <c r="B22" s="159"/>
      <c r="C22" s="159"/>
      <c r="D22" s="160"/>
      <c r="E22" s="161">
        <v>43131</v>
      </c>
      <c r="F22" s="162"/>
      <c r="G22" s="163" t="s">
        <v>147</v>
      </c>
      <c r="H22" s="164"/>
      <c r="I22" s="165">
        <v>1543440</v>
      </c>
      <c r="J22" s="166"/>
    </row>
    <row r="23" spans="1:10" x14ac:dyDescent="0.25">
      <c r="A23" s="158" t="s">
        <v>148</v>
      </c>
      <c r="B23" s="159"/>
      <c r="C23" s="159"/>
      <c r="D23" s="160"/>
      <c r="E23" s="161">
        <v>43272</v>
      </c>
      <c r="F23" s="162"/>
      <c r="G23" s="163" t="s">
        <v>149</v>
      </c>
      <c r="H23" s="164"/>
      <c r="I23" s="165">
        <v>46306.06</v>
      </c>
      <c r="J23" s="166"/>
    </row>
    <row r="24" spans="1:10" x14ac:dyDescent="0.25">
      <c r="A24" s="158" t="s">
        <v>150</v>
      </c>
      <c r="B24" s="159"/>
      <c r="C24" s="159"/>
      <c r="D24" s="160"/>
      <c r="E24" s="161">
        <v>43462</v>
      </c>
      <c r="F24" s="162"/>
      <c r="G24" s="163" t="s">
        <v>151</v>
      </c>
      <c r="H24" s="164"/>
      <c r="I24" s="165">
        <v>1662821.82</v>
      </c>
      <c r="J24" s="166"/>
    </row>
    <row r="25" spans="1:10" x14ac:dyDescent="0.25">
      <c r="A25" s="158" t="s">
        <v>152</v>
      </c>
      <c r="B25" s="159"/>
      <c r="C25" s="159"/>
      <c r="D25" s="160"/>
      <c r="E25" s="161">
        <v>43588</v>
      </c>
      <c r="F25" s="162"/>
      <c r="G25" s="163" t="s">
        <v>151</v>
      </c>
      <c r="H25" s="164"/>
      <c r="I25" s="165">
        <v>1781796.38</v>
      </c>
      <c r="J25" s="166"/>
    </row>
    <row r="26" spans="1:10" x14ac:dyDescent="0.25">
      <c r="A26" s="158" t="s">
        <v>153</v>
      </c>
      <c r="B26" s="159"/>
      <c r="C26" s="159"/>
      <c r="D26" s="160"/>
      <c r="E26" s="161">
        <v>43825</v>
      </c>
      <c r="F26" s="162"/>
      <c r="G26" s="163" t="s">
        <v>154</v>
      </c>
      <c r="H26" s="164"/>
      <c r="I26" s="165">
        <v>3444361.84</v>
      </c>
      <c r="J26" s="166"/>
    </row>
    <row r="27" spans="1:10" x14ac:dyDescent="0.25">
      <c r="A27" s="158" t="s">
        <v>155</v>
      </c>
      <c r="B27" s="159"/>
      <c r="C27" s="159"/>
      <c r="D27" s="160"/>
      <c r="E27" s="161">
        <v>44292</v>
      </c>
      <c r="F27" s="162"/>
      <c r="G27" s="163" t="s">
        <v>156</v>
      </c>
      <c r="H27" s="164"/>
      <c r="I27" s="165">
        <v>2541151.52</v>
      </c>
      <c r="J27" s="166"/>
    </row>
    <row r="28" spans="1:10" x14ac:dyDescent="0.25">
      <c r="A28" s="158" t="s">
        <v>157</v>
      </c>
      <c r="B28" s="159"/>
      <c r="C28" s="159"/>
      <c r="D28" s="160"/>
      <c r="E28" s="161">
        <v>44369</v>
      </c>
      <c r="F28" s="162"/>
      <c r="G28" s="163" t="s">
        <v>158</v>
      </c>
      <c r="H28" s="164"/>
      <c r="I28" s="165">
        <v>30000</v>
      </c>
      <c r="J28" s="166"/>
    </row>
    <row r="29" spans="1:10" x14ac:dyDescent="0.25">
      <c r="A29" s="61"/>
      <c r="B29" s="61"/>
      <c r="C29" s="61"/>
      <c r="D29" s="61"/>
      <c r="E29" s="61"/>
      <c r="F29" s="61"/>
      <c r="G29" s="61"/>
      <c r="H29" s="61"/>
      <c r="I29" s="62"/>
      <c r="J29" s="62"/>
    </row>
    <row r="30" spans="1:10" x14ac:dyDescent="0.25">
      <c r="A30" s="122" t="s">
        <v>159</v>
      </c>
      <c r="B30" s="113"/>
      <c r="C30" s="113"/>
      <c r="D30" s="113"/>
      <c r="E30" s="113"/>
      <c r="F30" s="113"/>
      <c r="G30" s="113"/>
      <c r="H30" s="113"/>
      <c r="I30" s="113"/>
      <c r="J30" s="114"/>
    </row>
    <row r="31" spans="1:10" x14ac:dyDescent="0.25">
      <c r="A31" s="167" t="s">
        <v>160</v>
      </c>
      <c r="B31" s="114"/>
      <c r="C31" s="167" t="s">
        <v>161</v>
      </c>
      <c r="D31" s="114"/>
      <c r="E31" s="167" t="s">
        <v>162</v>
      </c>
      <c r="F31" s="114"/>
      <c r="G31" s="167" t="s">
        <v>163</v>
      </c>
      <c r="H31" s="168"/>
      <c r="I31" s="167" t="s">
        <v>164</v>
      </c>
      <c r="J31" s="114"/>
    </row>
    <row r="32" spans="1:10" x14ac:dyDescent="0.25">
      <c r="A32" s="153">
        <v>44661</v>
      </c>
      <c r="B32" s="117"/>
      <c r="C32" s="118">
        <v>110000</v>
      </c>
      <c r="D32" s="120"/>
      <c r="E32" s="154">
        <v>44659</v>
      </c>
      <c r="F32" s="117"/>
      <c r="G32" s="155">
        <v>286492</v>
      </c>
      <c r="H32" s="156"/>
      <c r="I32" s="152">
        <v>110000</v>
      </c>
      <c r="J32" s="147"/>
    </row>
    <row r="33" spans="1:10" x14ac:dyDescent="0.25">
      <c r="A33" s="154"/>
      <c r="B33" s="157"/>
      <c r="C33" s="118"/>
      <c r="D33" s="120"/>
      <c r="E33" s="154"/>
      <c r="F33" s="157"/>
      <c r="G33" s="155"/>
      <c r="H33" s="156"/>
      <c r="I33" s="152"/>
      <c r="J33" s="147"/>
    </row>
    <row r="34" spans="1:10" x14ac:dyDescent="0.25">
      <c r="A34" s="151"/>
      <c r="B34" s="114"/>
      <c r="C34" s="151"/>
      <c r="D34" s="114"/>
      <c r="E34" s="151"/>
      <c r="F34" s="114"/>
      <c r="G34" s="151"/>
      <c r="H34" s="114"/>
      <c r="I34" s="152"/>
      <c r="J34" s="147"/>
    </row>
    <row r="35" spans="1:10" x14ac:dyDescent="0.25">
      <c r="A35" s="144" t="s">
        <v>165</v>
      </c>
      <c r="B35" s="113"/>
      <c r="C35" s="113"/>
      <c r="D35" s="113"/>
      <c r="E35" s="113"/>
      <c r="F35" s="114"/>
      <c r="G35" s="145"/>
      <c r="H35" s="114"/>
      <c r="I35" s="146">
        <v>4773.93</v>
      </c>
      <c r="J35" s="147"/>
    </row>
    <row r="36" spans="1:10" x14ac:dyDescent="0.25">
      <c r="A36" s="144" t="s">
        <v>166</v>
      </c>
      <c r="B36" s="113"/>
      <c r="C36" s="113"/>
      <c r="D36" s="113"/>
      <c r="E36" s="113"/>
      <c r="F36" s="114"/>
      <c r="G36" s="145"/>
      <c r="H36" s="114"/>
      <c r="I36" s="148">
        <f>SUM(I32:J34)</f>
        <v>110000</v>
      </c>
      <c r="J36" s="147"/>
    </row>
    <row r="37" spans="1:10" x14ac:dyDescent="0.25">
      <c r="A37" s="144" t="s">
        <v>167</v>
      </c>
      <c r="B37" s="113"/>
      <c r="C37" s="113"/>
      <c r="D37" s="113"/>
      <c r="E37" s="113"/>
      <c r="F37" s="114"/>
      <c r="G37" s="145"/>
      <c r="H37" s="114"/>
      <c r="I37" s="146">
        <v>205.02</v>
      </c>
      <c r="J37" s="147"/>
    </row>
    <row r="38" spans="1:10" x14ac:dyDescent="0.25">
      <c r="A38" s="144" t="s">
        <v>168</v>
      </c>
      <c r="B38" s="149"/>
      <c r="C38" s="149"/>
      <c r="D38" s="149"/>
      <c r="E38" s="149"/>
      <c r="F38" s="150"/>
      <c r="G38" s="145"/>
      <c r="H38" s="114"/>
      <c r="I38" s="148">
        <v>0</v>
      </c>
      <c r="J38" s="147"/>
    </row>
    <row r="39" spans="1:10" x14ac:dyDescent="0.25">
      <c r="A39" s="144" t="s">
        <v>169</v>
      </c>
      <c r="B39" s="113"/>
      <c r="C39" s="113"/>
      <c r="D39" s="113"/>
      <c r="E39" s="113"/>
      <c r="F39" s="114"/>
      <c r="G39" s="145"/>
      <c r="H39" s="114"/>
      <c r="I39" s="146">
        <f>SUM(I35:J38)</f>
        <v>114978.95</v>
      </c>
      <c r="J39" s="147"/>
    </row>
    <row r="40" spans="1:10" x14ac:dyDescent="0.25">
      <c r="A40" s="144" t="s">
        <v>170</v>
      </c>
      <c r="B40" s="113"/>
      <c r="C40" s="113"/>
      <c r="D40" s="113"/>
      <c r="E40" s="113"/>
      <c r="F40" s="114"/>
      <c r="G40" s="145"/>
      <c r="H40" s="114"/>
      <c r="I40" s="146">
        <v>0</v>
      </c>
      <c r="J40" s="147"/>
    </row>
    <row r="41" spans="1:10" x14ac:dyDescent="0.25">
      <c r="A41" s="144" t="s">
        <v>171</v>
      </c>
      <c r="B41" s="113"/>
      <c r="C41" s="113"/>
      <c r="D41" s="113"/>
      <c r="E41" s="113"/>
      <c r="F41" s="114"/>
      <c r="G41" s="145"/>
      <c r="H41" s="114"/>
      <c r="I41" s="148">
        <f>I39+I40</f>
        <v>114978.95</v>
      </c>
      <c r="J41" s="147"/>
    </row>
    <row r="42" spans="1:10" x14ac:dyDescent="0.25">
      <c r="A42" s="124" t="s">
        <v>172</v>
      </c>
      <c r="B42" s="121"/>
      <c r="C42" s="121"/>
      <c r="D42" s="121"/>
      <c r="E42" s="121"/>
      <c r="F42" s="121"/>
      <c r="G42" s="121"/>
      <c r="H42" s="121"/>
      <c r="I42" s="121"/>
      <c r="J42" s="121"/>
    </row>
    <row r="43" spans="1:10" x14ac:dyDescent="0.25">
      <c r="A43" s="124" t="s">
        <v>173</v>
      </c>
      <c r="B43" s="121"/>
      <c r="C43" s="121"/>
      <c r="D43" s="121"/>
      <c r="E43" s="121"/>
      <c r="F43" s="121"/>
      <c r="G43" s="121"/>
      <c r="H43" s="121"/>
      <c r="I43" s="121"/>
      <c r="J43" s="121"/>
    </row>
    <row r="44" spans="1:10" x14ac:dyDescent="0.25">
      <c r="A44" s="124" t="s">
        <v>174</v>
      </c>
      <c r="B44" s="121"/>
      <c r="C44" s="121"/>
      <c r="D44" s="121"/>
      <c r="E44" s="121"/>
      <c r="F44" s="121"/>
      <c r="G44" s="121"/>
      <c r="H44" s="121"/>
      <c r="I44" s="121"/>
      <c r="J44" s="121"/>
    </row>
    <row r="45" spans="1:10" x14ac:dyDescent="0.25">
      <c r="A45" s="61"/>
      <c r="B45" s="61"/>
      <c r="C45" s="61"/>
      <c r="D45" s="61"/>
      <c r="E45" s="61"/>
      <c r="F45" s="61"/>
      <c r="G45" s="61"/>
      <c r="H45" s="61"/>
      <c r="I45" s="61"/>
      <c r="J45" s="61"/>
    </row>
    <row r="46" spans="1:10" ht="21.75" customHeight="1" x14ac:dyDescent="0.25">
      <c r="A46" s="141" t="s">
        <v>175</v>
      </c>
      <c r="B46" s="142"/>
      <c r="C46" s="142"/>
      <c r="D46" s="142"/>
      <c r="E46" s="142"/>
      <c r="F46" s="142"/>
      <c r="G46" s="142"/>
      <c r="H46" s="142"/>
      <c r="I46" s="142"/>
      <c r="J46" s="137"/>
    </row>
    <row r="47" spans="1:10" x14ac:dyDescent="0.25">
      <c r="A47" s="63"/>
      <c r="B47" s="64"/>
      <c r="C47" s="64"/>
      <c r="D47" s="64"/>
      <c r="E47" s="64"/>
      <c r="F47" s="64"/>
      <c r="G47" s="64"/>
      <c r="H47" s="64"/>
      <c r="I47" s="64"/>
      <c r="J47" s="64"/>
    </row>
    <row r="48" spans="1:10" x14ac:dyDescent="0.25">
      <c r="A48" s="63"/>
      <c r="B48" s="64"/>
      <c r="C48" s="64"/>
      <c r="D48" s="64"/>
      <c r="E48" s="64"/>
      <c r="F48" s="64"/>
      <c r="G48" s="64"/>
      <c r="H48" s="64"/>
      <c r="I48" s="64"/>
      <c r="J48" s="64"/>
    </row>
    <row r="49" spans="1:10" x14ac:dyDescent="0.25">
      <c r="A49" s="63"/>
      <c r="B49" s="64"/>
      <c r="C49" s="64"/>
      <c r="D49" s="64"/>
      <c r="E49" s="64"/>
      <c r="F49" s="64"/>
      <c r="G49" s="64"/>
      <c r="H49" s="64"/>
      <c r="I49" s="64"/>
      <c r="J49" s="64"/>
    </row>
    <row r="50" spans="1:10" x14ac:dyDescent="0.25">
      <c r="A50" s="63"/>
      <c r="B50" s="64"/>
      <c r="C50" s="64"/>
      <c r="D50" s="64"/>
      <c r="E50" s="64"/>
      <c r="F50" s="64"/>
      <c r="G50" s="64"/>
      <c r="H50" s="64"/>
      <c r="I50" s="64"/>
      <c r="J50" s="64"/>
    </row>
    <row r="51" spans="1:10" x14ac:dyDescent="0.25">
      <c r="A51" s="63"/>
      <c r="B51" s="64"/>
      <c r="C51" s="64"/>
      <c r="D51" s="64"/>
      <c r="E51" s="64"/>
      <c r="F51" s="64"/>
      <c r="G51" s="64"/>
      <c r="H51" s="64"/>
      <c r="I51" s="64"/>
      <c r="J51" s="64"/>
    </row>
    <row r="52" spans="1:10" x14ac:dyDescent="0.25">
      <c r="A52" s="63"/>
      <c r="B52" s="64"/>
      <c r="C52" s="64"/>
      <c r="D52" s="64"/>
      <c r="E52" s="64"/>
      <c r="F52" s="64"/>
      <c r="G52" s="64"/>
      <c r="H52" s="64"/>
      <c r="I52" s="64"/>
      <c r="J52" s="64"/>
    </row>
    <row r="53" spans="1:10" x14ac:dyDescent="0.25">
      <c r="A53" s="63"/>
      <c r="B53" s="64"/>
      <c r="C53" s="64"/>
      <c r="D53" s="64"/>
      <c r="E53" s="64"/>
      <c r="F53" s="64"/>
      <c r="G53" s="64"/>
      <c r="H53" s="64"/>
      <c r="I53" s="64"/>
      <c r="J53" s="64"/>
    </row>
    <row r="54" spans="1:10" x14ac:dyDescent="0.25">
      <c r="A54" s="63"/>
      <c r="B54" s="64"/>
      <c r="C54" s="64"/>
      <c r="D54" s="64"/>
      <c r="E54" s="64"/>
      <c r="F54" s="64"/>
      <c r="G54" s="64"/>
      <c r="H54" s="64"/>
      <c r="I54" s="64"/>
      <c r="J54" s="64"/>
    </row>
    <row r="55" spans="1:10" x14ac:dyDescent="0.25">
      <c r="A55" s="63"/>
      <c r="B55" s="64"/>
      <c r="C55" s="64"/>
      <c r="D55" s="64"/>
      <c r="E55" s="64"/>
      <c r="F55" s="64"/>
      <c r="G55" s="64"/>
      <c r="H55" s="64"/>
      <c r="I55" s="64"/>
      <c r="J55" s="64"/>
    </row>
    <row r="56" spans="1:10" x14ac:dyDescent="0.25">
      <c r="A56" s="63"/>
      <c r="B56" s="64"/>
      <c r="C56" s="64"/>
      <c r="D56" s="64"/>
      <c r="E56" s="64"/>
      <c r="F56" s="64"/>
      <c r="G56" s="64"/>
      <c r="H56" s="64"/>
      <c r="I56" s="64"/>
      <c r="J56" s="64"/>
    </row>
    <row r="57" spans="1:10" x14ac:dyDescent="0.25">
      <c r="A57" s="63"/>
      <c r="B57" s="64"/>
      <c r="C57" s="64"/>
      <c r="D57" s="64"/>
      <c r="E57" s="64"/>
      <c r="F57" s="64"/>
      <c r="G57" s="64"/>
      <c r="H57" s="64"/>
      <c r="I57" s="64"/>
      <c r="J57" s="64"/>
    </row>
    <row r="58" spans="1:10" x14ac:dyDescent="0.25">
      <c r="A58" s="63"/>
      <c r="B58" s="64"/>
      <c r="C58" s="64"/>
      <c r="D58" s="64"/>
      <c r="E58" s="64"/>
      <c r="F58" s="64"/>
      <c r="G58" s="64"/>
      <c r="H58" s="64"/>
      <c r="I58" s="64"/>
      <c r="J58" s="64"/>
    </row>
    <row r="59" spans="1:10" x14ac:dyDescent="0.25">
      <c r="A59" s="63"/>
      <c r="B59" s="64"/>
      <c r="C59" s="64"/>
      <c r="D59" s="64"/>
      <c r="E59" s="64"/>
      <c r="F59" s="64"/>
      <c r="G59" s="64"/>
      <c r="H59" s="64"/>
      <c r="I59" s="64"/>
      <c r="J59" s="64"/>
    </row>
    <row r="60" spans="1:10" x14ac:dyDescent="0.25">
      <c r="A60" s="63"/>
      <c r="B60" s="64"/>
      <c r="C60" s="64"/>
      <c r="D60" s="64"/>
      <c r="E60" s="64"/>
      <c r="F60" s="64"/>
      <c r="G60" s="64"/>
      <c r="H60" s="64"/>
      <c r="I60" s="64"/>
      <c r="J60" s="64"/>
    </row>
    <row r="61" spans="1:10" x14ac:dyDescent="0.25">
      <c r="A61" s="63"/>
      <c r="B61" s="64"/>
      <c r="C61" s="64"/>
      <c r="D61" s="64"/>
      <c r="E61" s="64"/>
      <c r="F61" s="64"/>
      <c r="G61" s="64"/>
      <c r="H61" s="64"/>
      <c r="I61" s="64"/>
      <c r="J61" s="64"/>
    </row>
    <row r="62" spans="1:10" x14ac:dyDescent="0.25">
      <c r="A62" s="63"/>
      <c r="B62" s="64"/>
      <c r="C62" s="64"/>
      <c r="D62" s="64"/>
      <c r="E62" s="64"/>
      <c r="F62" s="64"/>
      <c r="G62" s="64"/>
      <c r="H62" s="64"/>
      <c r="I62" s="64"/>
      <c r="J62" s="64"/>
    </row>
    <row r="63" spans="1:10" x14ac:dyDescent="0.25">
      <c r="A63" s="63"/>
      <c r="B63" s="64"/>
      <c r="C63" s="64"/>
      <c r="D63" s="64"/>
      <c r="E63" s="64"/>
      <c r="F63" s="64"/>
      <c r="G63" s="64"/>
      <c r="H63" s="64"/>
      <c r="I63" s="64"/>
      <c r="J63" s="64"/>
    </row>
    <row r="64" spans="1:10" x14ac:dyDescent="0.25">
      <c r="A64" s="63"/>
      <c r="B64" s="64"/>
      <c r="C64" s="64"/>
      <c r="D64" s="64"/>
      <c r="E64" s="64"/>
      <c r="F64" s="64"/>
      <c r="G64" s="64"/>
      <c r="H64" s="64"/>
      <c r="I64" s="64"/>
      <c r="J64" s="64"/>
    </row>
    <row r="65" spans="1:10" x14ac:dyDescent="0.25">
      <c r="A65" s="63"/>
      <c r="B65" s="64"/>
      <c r="C65" s="64"/>
      <c r="D65" s="64"/>
      <c r="E65" s="64"/>
      <c r="F65" s="64"/>
      <c r="G65" s="64"/>
      <c r="H65" s="64"/>
      <c r="I65" s="64"/>
      <c r="J65" s="64"/>
    </row>
    <row r="66" spans="1:10" x14ac:dyDescent="0.25">
      <c r="A66" s="63"/>
      <c r="B66" s="64"/>
      <c r="C66" s="64"/>
      <c r="D66" s="64"/>
      <c r="E66" s="64"/>
      <c r="F66" s="64"/>
      <c r="G66" s="64"/>
      <c r="H66" s="64"/>
      <c r="I66" s="64"/>
      <c r="J66" s="64"/>
    </row>
    <row r="67" spans="1:10" x14ac:dyDescent="0.25">
      <c r="A67" s="63"/>
      <c r="B67" s="64"/>
      <c r="C67" s="64"/>
      <c r="D67" s="64"/>
      <c r="E67" s="64"/>
      <c r="F67" s="64"/>
      <c r="G67" s="64"/>
      <c r="H67" s="64"/>
      <c r="I67" s="64"/>
      <c r="J67" s="64"/>
    </row>
    <row r="68" spans="1:10" x14ac:dyDescent="0.25">
      <c r="A68" s="63"/>
      <c r="B68" s="64"/>
      <c r="C68" s="64"/>
      <c r="D68" s="64"/>
      <c r="E68" s="64"/>
      <c r="F68" s="64"/>
      <c r="G68" s="64"/>
      <c r="H68" s="64"/>
      <c r="I68" s="64"/>
      <c r="J68" s="64"/>
    </row>
    <row r="69" spans="1:10" x14ac:dyDescent="0.25">
      <c r="A69" s="63"/>
      <c r="B69" s="64"/>
      <c r="C69" s="64"/>
      <c r="D69" s="64"/>
      <c r="E69" s="64"/>
      <c r="F69" s="64"/>
      <c r="G69" s="64"/>
      <c r="H69" s="64"/>
      <c r="I69" s="64"/>
      <c r="J69" s="64"/>
    </row>
    <row r="70" spans="1:10" ht="15.75" x14ac:dyDescent="0.25">
      <c r="A70" s="143" t="s">
        <v>127</v>
      </c>
      <c r="B70" s="143"/>
      <c r="C70" s="143"/>
      <c r="D70" s="143"/>
      <c r="E70" s="143"/>
      <c r="F70" s="143"/>
      <c r="G70" s="143"/>
      <c r="H70" s="143"/>
      <c r="I70" s="143"/>
      <c r="J70" s="143"/>
    </row>
    <row r="71" spans="1:10" x14ac:dyDescent="0.25">
      <c r="A71" s="138" t="s">
        <v>128</v>
      </c>
      <c r="B71" s="138"/>
      <c r="C71" s="138"/>
      <c r="D71" s="138"/>
      <c r="E71" s="138"/>
      <c r="F71" s="138"/>
      <c r="G71" s="138"/>
      <c r="H71" s="138"/>
      <c r="I71" s="138"/>
      <c r="J71" s="138"/>
    </row>
    <row r="72" spans="1:10" x14ac:dyDescent="0.25">
      <c r="A72" s="138" t="s">
        <v>129</v>
      </c>
      <c r="B72" s="138"/>
      <c r="C72" s="138"/>
      <c r="D72" s="138"/>
      <c r="E72" s="138"/>
      <c r="F72" s="138"/>
      <c r="G72" s="138"/>
      <c r="H72" s="138"/>
      <c r="I72" s="138"/>
      <c r="J72" s="138"/>
    </row>
    <row r="73" spans="1:10" x14ac:dyDescent="0.25">
      <c r="A73" s="138" t="s">
        <v>130</v>
      </c>
      <c r="B73" s="138"/>
      <c r="C73" s="138"/>
      <c r="D73" s="138"/>
      <c r="E73" s="138"/>
      <c r="F73" s="138"/>
      <c r="G73" s="138"/>
      <c r="H73" s="138"/>
      <c r="I73" s="138"/>
      <c r="J73" s="138"/>
    </row>
    <row r="74" spans="1:10" x14ac:dyDescent="0.25">
      <c r="A74" s="139" t="s">
        <v>131</v>
      </c>
      <c r="B74" s="139"/>
      <c r="C74" s="139"/>
      <c r="D74" s="139"/>
      <c r="E74" s="139"/>
      <c r="F74" s="139"/>
      <c r="G74" s="139"/>
      <c r="H74" s="139"/>
      <c r="I74" s="139"/>
      <c r="J74" s="139"/>
    </row>
    <row r="75" spans="1:10" x14ac:dyDescent="0.25">
      <c r="A75" s="59"/>
      <c r="B75" s="59"/>
      <c r="C75" s="59"/>
      <c r="D75" s="59"/>
      <c r="E75" s="59"/>
      <c r="F75" s="59"/>
      <c r="G75" s="59"/>
      <c r="H75" s="59"/>
      <c r="I75" s="59"/>
      <c r="J75" s="59"/>
    </row>
    <row r="76" spans="1:10" x14ac:dyDescent="0.25">
      <c r="A76" s="140" t="s">
        <v>132</v>
      </c>
      <c r="B76" s="121"/>
      <c r="C76" s="121"/>
      <c r="D76" s="121"/>
      <c r="E76" s="121"/>
      <c r="F76" s="121"/>
      <c r="G76" s="121"/>
      <c r="H76" s="121"/>
      <c r="I76" s="121"/>
      <c r="J76" s="121"/>
    </row>
    <row r="77" spans="1:10" x14ac:dyDescent="0.25">
      <c r="A77" s="140" t="s">
        <v>133</v>
      </c>
      <c r="B77" s="121"/>
      <c r="C77" s="121"/>
      <c r="D77" s="121"/>
      <c r="E77" s="121"/>
      <c r="F77" s="121"/>
      <c r="G77" s="121"/>
      <c r="H77" s="121"/>
      <c r="I77" s="121"/>
      <c r="J77" s="121"/>
    </row>
    <row r="78" spans="1:10" x14ac:dyDescent="0.25">
      <c r="A78" s="63"/>
      <c r="B78" s="64"/>
      <c r="C78" s="64"/>
      <c r="D78" s="64"/>
      <c r="E78" s="64"/>
      <c r="F78" s="64"/>
      <c r="G78" s="64"/>
      <c r="H78" s="64"/>
      <c r="I78" s="64"/>
      <c r="J78" s="64"/>
    </row>
    <row r="79" spans="1:10" x14ac:dyDescent="0.25">
      <c r="A79" s="122" t="s">
        <v>176</v>
      </c>
      <c r="B79" s="113"/>
      <c r="C79" s="113"/>
      <c r="D79" s="113"/>
      <c r="E79" s="113"/>
      <c r="F79" s="113"/>
      <c r="G79" s="113"/>
      <c r="H79" s="113"/>
      <c r="I79" s="113"/>
      <c r="J79" s="114"/>
    </row>
    <row r="80" spans="1:10" x14ac:dyDescent="0.25">
      <c r="A80" s="134" t="str">
        <f>A19</f>
        <v>ORIGEM DOS RECURSOS (1): Municipal</v>
      </c>
      <c r="B80" s="113"/>
      <c r="C80" s="113"/>
      <c r="D80" s="113"/>
      <c r="E80" s="113"/>
      <c r="F80" s="113"/>
      <c r="G80" s="113"/>
      <c r="H80" s="113"/>
      <c r="I80" s="113"/>
      <c r="J80" s="114"/>
    </row>
    <row r="81" spans="1:10" ht="72.75" x14ac:dyDescent="0.25">
      <c r="A81" s="135" t="s">
        <v>177</v>
      </c>
      <c r="B81" s="114"/>
      <c r="C81" s="136" t="s">
        <v>178</v>
      </c>
      <c r="D81" s="137"/>
      <c r="E81" s="135" t="s">
        <v>179</v>
      </c>
      <c r="F81" s="114"/>
      <c r="G81" s="135" t="s">
        <v>180</v>
      </c>
      <c r="H81" s="114"/>
      <c r="I81" s="65" t="s">
        <v>181</v>
      </c>
      <c r="J81" s="65" t="s">
        <v>182</v>
      </c>
    </row>
    <row r="82" spans="1:10" x14ac:dyDescent="0.25">
      <c r="A82" s="127" t="s">
        <v>183</v>
      </c>
      <c r="B82" s="127"/>
      <c r="C82" s="128">
        <v>10824.18</v>
      </c>
      <c r="D82" s="120"/>
      <c r="E82" s="118">
        <v>2916.14</v>
      </c>
      <c r="F82" s="120"/>
      <c r="G82" s="118">
        <f t="shared" ref="G82:G87" si="0">C82-J82</f>
        <v>10659.18</v>
      </c>
      <c r="H82" s="120"/>
      <c r="I82" s="66">
        <f t="shared" ref="I82:I87" si="1">+E82+G82</f>
        <v>13575.32</v>
      </c>
      <c r="J82" s="66">
        <v>165</v>
      </c>
    </row>
    <row r="83" spans="1:10" x14ac:dyDescent="0.25">
      <c r="A83" s="131" t="s">
        <v>184</v>
      </c>
      <c r="B83" s="131"/>
      <c r="C83" s="128">
        <v>5538.37</v>
      </c>
      <c r="D83" s="120"/>
      <c r="E83" s="118">
        <v>739.89</v>
      </c>
      <c r="F83" s="120"/>
      <c r="G83" s="118">
        <f t="shared" si="0"/>
        <v>4785.74</v>
      </c>
      <c r="H83" s="120"/>
      <c r="I83" s="66">
        <f t="shared" si="1"/>
        <v>5525.63</v>
      </c>
      <c r="J83" s="66">
        <v>752.63</v>
      </c>
    </row>
    <row r="84" spans="1:10" x14ac:dyDescent="0.25">
      <c r="A84" s="132" t="s">
        <v>185</v>
      </c>
      <c r="B84" s="133"/>
      <c r="C84" s="128">
        <v>101450.24000000001</v>
      </c>
      <c r="D84" s="120"/>
      <c r="E84" s="118">
        <v>38972.6</v>
      </c>
      <c r="F84" s="120"/>
      <c r="G84" s="118">
        <f t="shared" si="0"/>
        <v>37762.200000000004</v>
      </c>
      <c r="H84" s="120"/>
      <c r="I84" s="66">
        <f t="shared" si="1"/>
        <v>76734.8</v>
      </c>
      <c r="J84" s="66">
        <v>63688.04</v>
      </c>
    </row>
    <row r="85" spans="1:10" x14ac:dyDescent="0.25">
      <c r="A85" s="127" t="s">
        <v>186</v>
      </c>
      <c r="B85" s="127"/>
      <c r="C85" s="128">
        <v>99.8</v>
      </c>
      <c r="D85" s="120"/>
      <c r="E85" s="118">
        <v>0</v>
      </c>
      <c r="F85" s="120"/>
      <c r="G85" s="118">
        <f t="shared" si="0"/>
        <v>99.8</v>
      </c>
      <c r="H85" s="120"/>
      <c r="I85" s="66">
        <f t="shared" si="1"/>
        <v>99.8</v>
      </c>
      <c r="J85" s="66">
        <v>0</v>
      </c>
    </row>
    <row r="86" spans="1:10" x14ac:dyDescent="0.25">
      <c r="A86" s="127" t="s">
        <v>187</v>
      </c>
      <c r="B86" s="127"/>
      <c r="C86" s="128">
        <v>14889.79</v>
      </c>
      <c r="D86" s="120"/>
      <c r="E86" s="118">
        <v>4496</v>
      </c>
      <c r="F86" s="120"/>
      <c r="G86" s="118">
        <f t="shared" si="0"/>
        <v>8060.3400000000011</v>
      </c>
      <c r="H86" s="120"/>
      <c r="I86" s="66">
        <f t="shared" si="1"/>
        <v>12556.34</v>
      </c>
      <c r="J86" s="66">
        <v>6829.45</v>
      </c>
    </row>
    <row r="87" spans="1:10" x14ac:dyDescent="0.25">
      <c r="A87" s="127" t="s">
        <v>188</v>
      </c>
      <c r="B87" s="127"/>
      <c r="C87" s="128">
        <v>3589.83</v>
      </c>
      <c r="D87" s="120"/>
      <c r="E87" s="118">
        <v>1629</v>
      </c>
      <c r="F87" s="120"/>
      <c r="G87" s="118">
        <f t="shared" si="0"/>
        <v>2784.83</v>
      </c>
      <c r="H87" s="120"/>
      <c r="I87" s="66">
        <f t="shared" si="1"/>
        <v>4413.83</v>
      </c>
      <c r="J87" s="66">
        <v>805</v>
      </c>
    </row>
    <row r="88" spans="1:10" x14ac:dyDescent="0.25">
      <c r="A88" s="129" t="s">
        <v>118</v>
      </c>
      <c r="B88" s="130"/>
      <c r="C88" s="128">
        <f>SUM(C82:D87)</f>
        <v>136392.21</v>
      </c>
      <c r="D88" s="120"/>
      <c r="E88" s="118">
        <f>SUM(E82:F87)</f>
        <v>48753.63</v>
      </c>
      <c r="F88" s="120"/>
      <c r="G88" s="118">
        <f>SUM(G82:H87)</f>
        <v>64152.090000000011</v>
      </c>
      <c r="H88" s="120"/>
      <c r="I88" s="66">
        <f>SUM(I82:I87)</f>
        <v>112905.72</v>
      </c>
      <c r="J88" s="66">
        <f>SUM(J82:J87)</f>
        <v>72240.12</v>
      </c>
    </row>
    <row r="89" spans="1:10" x14ac:dyDescent="0.25">
      <c r="A89" s="61"/>
      <c r="B89" s="61"/>
      <c r="C89" s="61"/>
      <c r="D89" s="61"/>
      <c r="E89" s="61"/>
      <c r="F89" s="61"/>
      <c r="G89" s="61"/>
      <c r="H89" s="61"/>
      <c r="I89" s="61"/>
      <c r="J89" s="61"/>
    </row>
    <row r="90" spans="1:10" x14ac:dyDescent="0.25">
      <c r="A90" s="124" t="s">
        <v>189</v>
      </c>
      <c r="B90" s="121"/>
      <c r="C90" s="121"/>
      <c r="D90" s="121"/>
      <c r="E90" s="121"/>
      <c r="F90" s="121"/>
      <c r="G90" s="121"/>
      <c r="H90" s="121"/>
      <c r="I90" s="121"/>
      <c r="J90" s="121"/>
    </row>
    <row r="91" spans="1:10" x14ac:dyDescent="0.25">
      <c r="A91" s="124" t="s">
        <v>190</v>
      </c>
      <c r="B91" s="121"/>
      <c r="C91" s="121"/>
      <c r="D91" s="121"/>
      <c r="E91" s="121"/>
      <c r="F91" s="121"/>
      <c r="G91" s="121"/>
      <c r="H91" s="121"/>
      <c r="I91" s="121"/>
      <c r="J91" s="121"/>
    </row>
    <row r="92" spans="1:10" x14ac:dyDescent="0.25">
      <c r="A92" s="124" t="s">
        <v>191</v>
      </c>
      <c r="B92" s="121"/>
      <c r="C92" s="121"/>
      <c r="D92" s="121"/>
      <c r="E92" s="121"/>
      <c r="F92" s="121"/>
      <c r="G92" s="121"/>
      <c r="H92" s="121"/>
      <c r="I92" s="121"/>
      <c r="J92" s="121"/>
    </row>
    <row r="93" spans="1:10" x14ac:dyDescent="0.25">
      <c r="A93" s="124" t="s">
        <v>192</v>
      </c>
      <c r="B93" s="121"/>
      <c r="C93" s="121"/>
      <c r="D93" s="121"/>
      <c r="E93" s="121"/>
      <c r="F93" s="121"/>
      <c r="G93" s="121"/>
      <c r="H93" s="121"/>
      <c r="I93" s="121"/>
      <c r="J93" s="121"/>
    </row>
    <row r="94" spans="1:10" ht="23.25" customHeight="1" x14ac:dyDescent="0.25">
      <c r="A94" s="125" t="s">
        <v>193</v>
      </c>
      <c r="B94" s="126"/>
      <c r="C94" s="126"/>
      <c r="D94" s="126"/>
      <c r="E94" s="126"/>
      <c r="F94" s="126"/>
      <c r="G94" s="126"/>
      <c r="H94" s="126"/>
      <c r="I94" s="126"/>
      <c r="J94" s="126"/>
    </row>
    <row r="95" spans="1:10" x14ac:dyDescent="0.25">
      <c r="A95" s="124" t="s">
        <v>194</v>
      </c>
      <c r="B95" s="121"/>
      <c r="C95" s="121"/>
      <c r="D95" s="121"/>
      <c r="E95" s="121"/>
      <c r="F95" s="121"/>
      <c r="G95" s="121"/>
      <c r="H95" s="121"/>
      <c r="I95" s="121"/>
      <c r="J95" s="121"/>
    </row>
    <row r="96" spans="1:10" x14ac:dyDescent="0.25">
      <c r="A96" s="121"/>
      <c r="B96" s="121"/>
      <c r="C96" s="121"/>
      <c r="D96" s="121"/>
      <c r="E96" s="121"/>
      <c r="F96" s="121"/>
      <c r="G96" s="121"/>
      <c r="H96" s="121"/>
      <c r="I96" s="121"/>
      <c r="J96" s="121"/>
    </row>
    <row r="97" spans="1:10" x14ac:dyDescent="0.25">
      <c r="A97" s="122" t="s">
        <v>195</v>
      </c>
      <c r="B97" s="113"/>
      <c r="C97" s="113"/>
      <c r="D97" s="113"/>
      <c r="E97" s="113"/>
      <c r="F97" s="113"/>
      <c r="G97" s="113"/>
      <c r="H97" s="113"/>
      <c r="I97" s="113"/>
      <c r="J97" s="114"/>
    </row>
    <row r="98" spans="1:10" x14ac:dyDescent="0.25">
      <c r="A98" s="112" t="s">
        <v>196</v>
      </c>
      <c r="B98" s="113"/>
      <c r="C98" s="113"/>
      <c r="D98" s="113"/>
      <c r="E98" s="113"/>
      <c r="F98" s="113"/>
      <c r="G98" s="114"/>
      <c r="H98" s="115">
        <f>I41</f>
        <v>114978.95</v>
      </c>
      <c r="I98" s="116"/>
      <c r="J98" s="117"/>
    </row>
    <row r="99" spans="1:10" x14ac:dyDescent="0.25">
      <c r="A99" s="112" t="s">
        <v>197</v>
      </c>
      <c r="B99" s="113"/>
      <c r="C99" s="113"/>
      <c r="D99" s="113"/>
      <c r="E99" s="113"/>
      <c r="F99" s="113"/>
      <c r="G99" s="114"/>
      <c r="H99" s="123">
        <f>I88</f>
        <v>112905.72</v>
      </c>
      <c r="I99" s="116"/>
      <c r="J99" s="117"/>
    </row>
    <row r="100" spans="1:10" x14ac:dyDescent="0.25">
      <c r="A100" s="112" t="s">
        <v>198</v>
      </c>
      <c r="B100" s="113"/>
      <c r="C100" s="113"/>
      <c r="D100" s="113"/>
      <c r="E100" s="113"/>
      <c r="F100" s="113"/>
      <c r="G100" s="114"/>
      <c r="H100" s="115">
        <f>I39-H99-I40</f>
        <v>2073.2299999999959</v>
      </c>
      <c r="I100" s="116"/>
      <c r="J100" s="117"/>
    </row>
    <row r="101" spans="1:10" x14ac:dyDescent="0.25">
      <c r="A101" s="112" t="s">
        <v>199</v>
      </c>
      <c r="B101" s="113"/>
      <c r="C101" s="113"/>
      <c r="D101" s="113"/>
      <c r="E101" s="113"/>
      <c r="F101" s="113"/>
      <c r="G101" s="114"/>
      <c r="H101" s="118">
        <v>0</v>
      </c>
      <c r="I101" s="119"/>
      <c r="J101" s="120"/>
    </row>
    <row r="102" spans="1:10" x14ac:dyDescent="0.25">
      <c r="A102" s="112" t="s">
        <v>200</v>
      </c>
      <c r="B102" s="113"/>
      <c r="C102" s="113"/>
      <c r="D102" s="113"/>
      <c r="E102" s="113"/>
      <c r="F102" s="113"/>
      <c r="G102" s="114"/>
      <c r="H102" s="115">
        <f>H100-H101</f>
        <v>2073.2299999999959</v>
      </c>
      <c r="I102" s="116"/>
      <c r="J102" s="117"/>
    </row>
    <row r="103" spans="1:10" x14ac:dyDescent="0.25">
      <c r="A103" s="61"/>
      <c r="B103" s="61"/>
      <c r="C103" s="61"/>
      <c r="D103" s="61"/>
      <c r="E103" s="61"/>
      <c r="F103" s="61"/>
      <c r="G103" s="61"/>
      <c r="H103" s="61"/>
      <c r="I103" s="61"/>
      <c r="J103" s="61"/>
    </row>
    <row r="104" spans="1:10" x14ac:dyDescent="0.25">
      <c r="A104" s="106" t="s">
        <v>201</v>
      </c>
      <c r="B104" s="107"/>
      <c r="C104" s="107"/>
      <c r="D104" s="107"/>
      <c r="E104" s="107"/>
      <c r="F104" s="107"/>
      <c r="G104" s="107"/>
      <c r="H104" s="107"/>
      <c r="I104" s="107"/>
      <c r="J104" s="108"/>
    </row>
    <row r="105" spans="1:10" ht="12" customHeight="1" x14ac:dyDescent="0.25">
      <c r="A105" s="109"/>
      <c r="B105" s="110"/>
      <c r="C105" s="110"/>
      <c r="D105" s="110"/>
      <c r="E105" s="110"/>
      <c r="F105" s="110"/>
      <c r="G105" s="110"/>
      <c r="H105" s="110"/>
      <c r="I105" s="110"/>
      <c r="J105" s="111"/>
    </row>
    <row r="106" spans="1:10" x14ac:dyDescent="0.25">
      <c r="A106" s="61"/>
      <c r="B106" s="61"/>
      <c r="C106" s="61"/>
      <c r="D106" s="61"/>
      <c r="E106" s="61"/>
      <c r="F106" s="61"/>
      <c r="G106" s="61"/>
      <c r="H106" s="61"/>
      <c r="I106" s="61"/>
      <c r="J106" s="61"/>
    </row>
    <row r="107" spans="1:10" x14ac:dyDescent="0.25">
      <c r="A107" s="67"/>
      <c r="B107" s="67" t="s">
        <v>203</v>
      </c>
      <c r="C107" s="67"/>
      <c r="D107" s="67"/>
      <c r="E107" s="67"/>
      <c r="F107" s="67"/>
      <c r="G107" s="67"/>
      <c r="H107" s="67"/>
      <c r="I107" s="67"/>
      <c r="J107" s="61"/>
    </row>
    <row r="108" spans="1:10" x14ac:dyDescent="0.25">
      <c r="A108" s="67"/>
      <c r="B108" s="67"/>
      <c r="C108" s="67"/>
      <c r="D108" s="67"/>
      <c r="E108" s="67"/>
      <c r="F108" s="67"/>
      <c r="G108" s="67"/>
      <c r="H108" s="67"/>
      <c r="I108" s="67"/>
      <c r="J108" s="61"/>
    </row>
    <row r="109" spans="1:10" x14ac:dyDescent="0.25">
      <c r="A109" s="67"/>
      <c r="B109" s="67"/>
      <c r="C109" s="67"/>
      <c r="D109" s="67"/>
      <c r="E109" s="67"/>
      <c r="F109" s="67"/>
      <c r="G109" s="67"/>
      <c r="H109" s="67"/>
      <c r="I109" s="67"/>
      <c r="J109" s="61"/>
    </row>
    <row r="110" spans="1:10" x14ac:dyDescent="0.25">
      <c r="A110" s="67"/>
      <c r="B110" s="67"/>
      <c r="C110" s="67"/>
      <c r="D110" s="67"/>
      <c r="E110" s="67"/>
      <c r="F110" s="67"/>
      <c r="G110" s="67"/>
      <c r="H110" s="67"/>
      <c r="I110" s="67"/>
      <c r="J110" s="61"/>
    </row>
    <row r="111" spans="1:10" x14ac:dyDescent="0.25">
      <c r="A111" s="67"/>
      <c r="B111" s="67"/>
      <c r="C111" s="67"/>
      <c r="D111" s="67"/>
      <c r="E111" s="67"/>
      <c r="F111" s="67"/>
      <c r="G111" s="67"/>
      <c r="H111" s="67"/>
      <c r="I111" s="67"/>
      <c r="J111" s="61"/>
    </row>
    <row r="112" spans="1:10" x14ac:dyDescent="0.25">
      <c r="A112" s="67"/>
      <c r="B112" s="68" t="s">
        <v>119</v>
      </c>
      <c r="C112" s="67"/>
      <c r="D112" s="67"/>
      <c r="E112" s="67"/>
      <c r="F112" s="67"/>
      <c r="G112" s="67"/>
      <c r="H112" s="55" t="s">
        <v>120</v>
      </c>
      <c r="J112" s="32"/>
    </row>
    <row r="113" spans="1:10" x14ac:dyDescent="0.25">
      <c r="A113" s="67"/>
      <c r="B113" s="67" t="s">
        <v>121</v>
      </c>
      <c r="C113" s="67"/>
      <c r="D113" s="67"/>
      <c r="E113" s="67"/>
      <c r="F113" s="67"/>
      <c r="G113" s="67"/>
      <c r="H113" s="57" t="s">
        <v>122</v>
      </c>
      <c r="J113" s="32"/>
    </row>
    <row r="114" spans="1:10" x14ac:dyDescent="0.25">
      <c r="B114" s="69" t="s">
        <v>123</v>
      </c>
      <c r="H114" s="57" t="s">
        <v>124</v>
      </c>
      <c r="J114" s="32"/>
    </row>
  </sheetData>
  <mergeCells count="155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8:D28"/>
    <mergeCell ref="E28:F28"/>
    <mergeCell ref="G28:H28"/>
    <mergeCell ref="I28:J28"/>
    <mergeCell ref="A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72:J72"/>
    <mergeCell ref="A73:J73"/>
    <mergeCell ref="A74:J74"/>
    <mergeCell ref="A76:J76"/>
    <mergeCell ref="A77:J77"/>
    <mergeCell ref="A79:J79"/>
    <mergeCell ref="A42:J42"/>
    <mergeCell ref="A43:J43"/>
    <mergeCell ref="A44:J44"/>
    <mergeCell ref="A46:J46"/>
    <mergeCell ref="A70:J70"/>
    <mergeCell ref="A71:J71"/>
    <mergeCell ref="A80:J80"/>
    <mergeCell ref="A81:B81"/>
    <mergeCell ref="C81:D81"/>
    <mergeCell ref="E81:F81"/>
    <mergeCell ref="G81:H81"/>
    <mergeCell ref="A82:B82"/>
    <mergeCell ref="C82:D82"/>
    <mergeCell ref="E82:F82"/>
    <mergeCell ref="G82:H82"/>
    <mergeCell ref="A85:B85"/>
    <mergeCell ref="C85:D85"/>
    <mergeCell ref="E85:F85"/>
    <mergeCell ref="G85:H85"/>
    <mergeCell ref="A86:B86"/>
    <mergeCell ref="C86:D86"/>
    <mergeCell ref="E86:F86"/>
    <mergeCell ref="G86:H86"/>
    <mergeCell ref="A83:B83"/>
    <mergeCell ref="C83:D83"/>
    <mergeCell ref="E83:F83"/>
    <mergeCell ref="G83:H83"/>
    <mergeCell ref="A84:B84"/>
    <mergeCell ref="C84:D84"/>
    <mergeCell ref="E84:F84"/>
    <mergeCell ref="G84:H84"/>
    <mergeCell ref="A90:J90"/>
    <mergeCell ref="A91:J91"/>
    <mergeCell ref="A92:J92"/>
    <mergeCell ref="A93:J93"/>
    <mergeCell ref="A94:J94"/>
    <mergeCell ref="A95:J95"/>
    <mergeCell ref="A87:B87"/>
    <mergeCell ref="C87:D87"/>
    <mergeCell ref="E87:F87"/>
    <mergeCell ref="G87:H87"/>
    <mergeCell ref="A88:B88"/>
    <mergeCell ref="C88:D88"/>
    <mergeCell ref="E88:F88"/>
    <mergeCell ref="G88:H88"/>
    <mergeCell ref="A104:J105"/>
    <mergeCell ref="A100:G100"/>
    <mergeCell ref="H100:J100"/>
    <mergeCell ref="A101:G101"/>
    <mergeCell ref="H101:J101"/>
    <mergeCell ref="A102:G102"/>
    <mergeCell ref="H102:J102"/>
    <mergeCell ref="A96:J96"/>
    <mergeCell ref="A97:J97"/>
    <mergeCell ref="A98:G98"/>
    <mergeCell ref="H98:J98"/>
    <mergeCell ref="A99:G99"/>
    <mergeCell ref="H99:J99"/>
  </mergeCells>
  <hyperlinks>
    <hyperlink ref="A5" r:id="rId1" display="mailto:casadenazarejd@gmail.com"/>
    <hyperlink ref="A74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6"/>
  <sheetViews>
    <sheetView topLeftCell="A94" workbookViewId="0">
      <selection activeCell="B106" sqref="B106"/>
    </sheetView>
  </sheetViews>
  <sheetFormatPr defaultRowHeight="15" x14ac:dyDescent="0.25"/>
  <cols>
    <col min="1" max="1" width="11" bestFit="1" customWidth="1"/>
    <col min="2" max="2" width="71.140625" customWidth="1"/>
    <col min="3" max="3" width="10.42578125" style="2" bestFit="1" customWidth="1"/>
    <col min="4" max="5" width="10.42578125" style="2" customWidth="1"/>
  </cols>
  <sheetData>
    <row r="1" spans="1:5" x14ac:dyDescent="0.25">
      <c r="A1" s="4" t="s">
        <v>29</v>
      </c>
      <c r="B1" s="5"/>
      <c r="C1" s="4"/>
      <c r="D1" s="6"/>
      <c r="E1" s="7"/>
    </row>
    <row r="2" spans="1:5" x14ac:dyDescent="0.25">
      <c r="A2" s="8"/>
      <c r="B2" s="9"/>
      <c r="C2" s="10"/>
      <c r="D2" s="11"/>
      <c r="E2" s="7"/>
    </row>
    <row r="3" spans="1:5" x14ac:dyDescent="0.25">
      <c r="A3" s="4" t="s">
        <v>50</v>
      </c>
      <c r="B3" s="5"/>
      <c r="C3" s="4"/>
      <c r="D3" s="6"/>
      <c r="E3" s="7"/>
    </row>
    <row r="4" spans="1:5" x14ac:dyDescent="0.25">
      <c r="A4" s="4" t="s">
        <v>30</v>
      </c>
      <c r="B4" s="5"/>
      <c r="C4" s="4"/>
      <c r="D4" s="6"/>
      <c r="E4" s="7"/>
    </row>
    <row r="5" spans="1:5" x14ac:dyDescent="0.25">
      <c r="A5" s="8"/>
      <c r="B5" s="9"/>
      <c r="C5" s="10"/>
      <c r="D5" s="11"/>
      <c r="E5" s="7"/>
    </row>
    <row r="6" spans="1:5" x14ac:dyDescent="0.25">
      <c r="A6" s="12" t="s">
        <v>31</v>
      </c>
      <c r="B6" s="13"/>
      <c r="C6" s="10"/>
      <c r="D6" s="11"/>
      <c r="E6" s="14" t="s">
        <v>32</v>
      </c>
    </row>
    <row r="7" spans="1:5" x14ac:dyDescent="0.25">
      <c r="A7" s="12" t="s">
        <v>33</v>
      </c>
      <c r="B7" s="9"/>
      <c r="C7" s="10"/>
      <c r="D7" s="11"/>
      <c r="E7" s="14" t="s">
        <v>34</v>
      </c>
    </row>
    <row r="8" spans="1:5" x14ac:dyDescent="0.25">
      <c r="A8" s="12" t="s">
        <v>35</v>
      </c>
      <c r="B8" s="9"/>
      <c r="C8" s="10"/>
      <c r="D8" s="11"/>
      <c r="E8" s="14" t="s">
        <v>36</v>
      </c>
    </row>
    <row r="9" spans="1:5" x14ac:dyDescent="0.25">
      <c r="A9" s="15" t="s">
        <v>37</v>
      </c>
      <c r="B9" s="9"/>
      <c r="C9" s="7"/>
      <c r="D9" s="11"/>
      <c r="E9" s="14" t="s">
        <v>38</v>
      </c>
    </row>
    <row r="10" spans="1:5" x14ac:dyDescent="0.25">
      <c r="A10" s="12" t="s">
        <v>39</v>
      </c>
      <c r="B10" s="13"/>
      <c r="C10" s="7"/>
      <c r="D10" s="11"/>
      <c r="E10" s="16" t="s">
        <v>40</v>
      </c>
    </row>
    <row r="11" spans="1:5" x14ac:dyDescent="0.25">
      <c r="A11" s="12" t="s">
        <v>41</v>
      </c>
      <c r="B11" s="13"/>
      <c r="C11" s="7"/>
      <c r="D11" s="11"/>
      <c r="E11" s="17" t="s">
        <v>42</v>
      </c>
    </row>
    <row r="12" spans="1:5" x14ac:dyDescent="0.25">
      <c r="A12" s="18" t="s">
        <v>43</v>
      </c>
      <c r="B12" s="19"/>
      <c r="C12" s="20"/>
      <c r="D12" s="21"/>
      <c r="E12" s="19"/>
    </row>
    <row r="13" spans="1:5" x14ac:dyDescent="0.25">
      <c r="A13" s="22" t="s">
        <v>44</v>
      </c>
      <c r="B13" s="23" t="s">
        <v>45</v>
      </c>
      <c r="C13" s="23" t="s">
        <v>46</v>
      </c>
      <c r="D13" s="24" t="s">
        <v>47</v>
      </c>
      <c r="E13" s="23" t="s">
        <v>48</v>
      </c>
    </row>
    <row r="14" spans="1:5" x14ac:dyDescent="0.25">
      <c r="A14" s="25"/>
      <c r="B14" s="26" t="s">
        <v>49</v>
      </c>
      <c r="C14" s="27"/>
      <c r="D14" s="27"/>
      <c r="E14" s="28">
        <v>4773.93</v>
      </c>
    </row>
    <row r="15" spans="1:5" x14ac:dyDescent="0.25">
      <c r="A15" s="34">
        <v>44652</v>
      </c>
      <c r="B15" s="35" t="s">
        <v>51</v>
      </c>
      <c r="C15" s="36">
        <v>2916.14</v>
      </c>
      <c r="D15" s="36">
        <v>0</v>
      </c>
      <c r="E15" s="28">
        <f t="shared" ref="E15:E78" si="0">E14+D15-C15</f>
        <v>1857.7900000000004</v>
      </c>
    </row>
    <row r="16" spans="1:5" x14ac:dyDescent="0.25">
      <c r="A16" s="34">
        <v>44655</v>
      </c>
      <c r="B16" s="35" t="s">
        <v>52</v>
      </c>
      <c r="C16" s="36">
        <v>480</v>
      </c>
      <c r="D16" s="36">
        <v>0</v>
      </c>
      <c r="E16" s="28">
        <f t="shared" si="0"/>
        <v>1377.7900000000004</v>
      </c>
    </row>
    <row r="17" spans="1:5" x14ac:dyDescent="0.25">
      <c r="A17" s="33">
        <v>44659</v>
      </c>
      <c r="B17" s="26" t="s">
        <v>53</v>
      </c>
      <c r="C17" s="27">
        <v>0</v>
      </c>
      <c r="D17" s="27">
        <v>110000</v>
      </c>
      <c r="E17" s="28">
        <f t="shared" si="0"/>
        <v>111377.79</v>
      </c>
    </row>
    <row r="18" spans="1:5" x14ac:dyDescent="0.25">
      <c r="A18" s="34">
        <v>44659</v>
      </c>
      <c r="B18" s="35" t="s">
        <v>54</v>
      </c>
      <c r="C18" s="36">
        <v>1435</v>
      </c>
      <c r="D18" s="36">
        <v>0</v>
      </c>
      <c r="E18" s="28">
        <f t="shared" si="0"/>
        <v>109942.79</v>
      </c>
    </row>
    <row r="19" spans="1:5" x14ac:dyDescent="0.25">
      <c r="A19" s="34">
        <v>44659</v>
      </c>
      <c r="B19" s="35" t="s">
        <v>55</v>
      </c>
      <c r="C19" s="36">
        <v>100</v>
      </c>
      <c r="D19" s="36">
        <v>0</v>
      </c>
      <c r="E19" s="28">
        <f t="shared" si="0"/>
        <v>109842.79</v>
      </c>
    </row>
    <row r="20" spans="1:5" x14ac:dyDescent="0.25">
      <c r="A20" s="34">
        <v>44659</v>
      </c>
      <c r="B20" s="35" t="s">
        <v>56</v>
      </c>
      <c r="C20" s="36">
        <v>380</v>
      </c>
      <c r="D20" s="36">
        <v>0</v>
      </c>
      <c r="E20" s="28">
        <f t="shared" si="0"/>
        <v>109462.79</v>
      </c>
    </row>
    <row r="21" spans="1:5" x14ac:dyDescent="0.25">
      <c r="A21" s="34">
        <v>44659</v>
      </c>
      <c r="B21" s="35" t="s">
        <v>57</v>
      </c>
      <c r="C21" s="36">
        <v>210</v>
      </c>
      <c r="D21" s="36">
        <v>0</v>
      </c>
      <c r="E21" s="28">
        <f t="shared" si="0"/>
        <v>109252.79</v>
      </c>
    </row>
    <row r="22" spans="1:5" x14ac:dyDescent="0.25">
      <c r="A22" s="34">
        <v>44659</v>
      </c>
      <c r="B22" s="35" t="s">
        <v>58</v>
      </c>
      <c r="C22" s="36">
        <v>109.89</v>
      </c>
      <c r="D22" s="36">
        <v>0</v>
      </c>
      <c r="E22" s="28">
        <f t="shared" si="0"/>
        <v>109142.9</v>
      </c>
    </row>
    <row r="23" spans="1:5" x14ac:dyDescent="0.25">
      <c r="A23" s="34">
        <v>44659</v>
      </c>
      <c r="B23" s="35" t="s">
        <v>59</v>
      </c>
      <c r="C23" s="36">
        <v>1129</v>
      </c>
      <c r="D23" s="36">
        <v>0</v>
      </c>
      <c r="E23" s="28">
        <f t="shared" si="0"/>
        <v>108013.9</v>
      </c>
    </row>
    <row r="24" spans="1:5" x14ac:dyDescent="0.25">
      <c r="A24" s="34">
        <v>44659</v>
      </c>
      <c r="B24" s="35" t="s">
        <v>60</v>
      </c>
      <c r="C24" s="36">
        <v>150</v>
      </c>
      <c r="D24" s="36">
        <v>0</v>
      </c>
      <c r="E24" s="28">
        <f t="shared" si="0"/>
        <v>107863.9</v>
      </c>
    </row>
    <row r="25" spans="1:5" x14ac:dyDescent="0.25">
      <c r="A25" s="34">
        <v>44659</v>
      </c>
      <c r="B25" s="35" t="s">
        <v>61</v>
      </c>
      <c r="C25" s="36">
        <v>48.78</v>
      </c>
      <c r="D25" s="36">
        <v>0</v>
      </c>
      <c r="E25" s="28">
        <f t="shared" si="0"/>
        <v>107815.12</v>
      </c>
    </row>
    <row r="26" spans="1:5" x14ac:dyDescent="0.25">
      <c r="A26" s="34">
        <v>44659</v>
      </c>
      <c r="B26" s="26" t="s">
        <v>62</v>
      </c>
      <c r="C26" s="27">
        <v>3720.1</v>
      </c>
      <c r="D26" s="27">
        <v>0</v>
      </c>
      <c r="E26" s="28">
        <f t="shared" si="0"/>
        <v>104095.01999999999</v>
      </c>
    </row>
    <row r="27" spans="1:5" x14ac:dyDescent="0.25">
      <c r="A27" s="34">
        <v>44659</v>
      </c>
      <c r="B27" s="35" t="s">
        <v>63</v>
      </c>
      <c r="C27" s="36">
        <v>83.9</v>
      </c>
      <c r="D27" s="36">
        <v>0</v>
      </c>
      <c r="E27" s="28">
        <f t="shared" si="0"/>
        <v>104011.12</v>
      </c>
    </row>
    <row r="28" spans="1:5" x14ac:dyDescent="0.25">
      <c r="A28" s="34">
        <v>44659</v>
      </c>
      <c r="B28" s="26" t="s">
        <v>64</v>
      </c>
      <c r="C28" s="27">
        <v>2433.7600000000002</v>
      </c>
      <c r="D28" s="27">
        <v>0</v>
      </c>
      <c r="E28" s="28">
        <f t="shared" si="0"/>
        <v>101577.36</v>
      </c>
    </row>
    <row r="29" spans="1:5" x14ac:dyDescent="0.25">
      <c r="A29" s="34">
        <v>44659</v>
      </c>
      <c r="B29" s="26" t="s">
        <v>65</v>
      </c>
      <c r="C29" s="27">
        <v>2631</v>
      </c>
      <c r="D29" s="27">
        <v>0</v>
      </c>
      <c r="E29" s="28">
        <f t="shared" si="0"/>
        <v>98946.36</v>
      </c>
    </row>
    <row r="30" spans="1:5" x14ac:dyDescent="0.25">
      <c r="A30" s="34">
        <v>44659</v>
      </c>
      <c r="B30" s="26" t="s">
        <v>66</v>
      </c>
      <c r="C30" s="27">
        <v>4576.8500000000004</v>
      </c>
      <c r="D30" s="27">
        <v>0</v>
      </c>
      <c r="E30" s="28">
        <f t="shared" si="0"/>
        <v>94369.51</v>
      </c>
    </row>
    <row r="31" spans="1:5" x14ac:dyDescent="0.25">
      <c r="A31" s="34">
        <v>44659</v>
      </c>
      <c r="B31" s="26" t="s">
        <v>67</v>
      </c>
      <c r="C31" s="27">
        <v>2278.1799999999998</v>
      </c>
      <c r="D31" s="27">
        <v>0</v>
      </c>
      <c r="E31" s="28">
        <f t="shared" si="0"/>
        <v>92091.33</v>
      </c>
    </row>
    <row r="32" spans="1:5" x14ac:dyDescent="0.25">
      <c r="A32" s="34">
        <v>44659</v>
      </c>
      <c r="B32" s="26" t="s">
        <v>68</v>
      </c>
      <c r="C32" s="27">
        <v>3326.37</v>
      </c>
      <c r="D32" s="27">
        <v>0</v>
      </c>
      <c r="E32" s="28">
        <f t="shared" si="0"/>
        <v>88764.96</v>
      </c>
    </row>
    <row r="33" spans="1:5" x14ac:dyDescent="0.25">
      <c r="A33" s="34">
        <v>44659</v>
      </c>
      <c r="B33" s="26" t="s">
        <v>69</v>
      </c>
      <c r="C33" s="27">
        <v>6215.91</v>
      </c>
      <c r="D33" s="27">
        <v>0</v>
      </c>
      <c r="E33" s="28">
        <f t="shared" si="0"/>
        <v>82549.05</v>
      </c>
    </row>
    <row r="34" spans="1:5" x14ac:dyDescent="0.25">
      <c r="A34" s="34">
        <v>44659</v>
      </c>
      <c r="B34" s="26" t="s">
        <v>70</v>
      </c>
      <c r="C34" s="27">
        <v>4762.59</v>
      </c>
      <c r="D34" s="27">
        <v>0</v>
      </c>
      <c r="E34" s="28">
        <f t="shared" si="0"/>
        <v>77786.460000000006</v>
      </c>
    </row>
    <row r="35" spans="1:5" x14ac:dyDescent="0.25">
      <c r="A35" s="34">
        <v>44659</v>
      </c>
      <c r="B35" s="26" t="s">
        <v>71</v>
      </c>
      <c r="C35" s="27">
        <v>4106.47</v>
      </c>
      <c r="D35" s="27">
        <v>0</v>
      </c>
      <c r="E35" s="28">
        <f t="shared" si="0"/>
        <v>73679.990000000005</v>
      </c>
    </row>
    <row r="36" spans="1:5" x14ac:dyDescent="0.25">
      <c r="A36" s="34">
        <v>44659</v>
      </c>
      <c r="B36" s="26" t="s">
        <v>72</v>
      </c>
      <c r="C36" s="27">
        <v>2625.9</v>
      </c>
      <c r="D36" s="27">
        <v>0</v>
      </c>
      <c r="E36" s="28">
        <f t="shared" si="0"/>
        <v>71054.090000000011</v>
      </c>
    </row>
    <row r="37" spans="1:5" x14ac:dyDescent="0.25">
      <c r="A37" s="34">
        <v>44659</v>
      </c>
      <c r="B37" s="26" t="s">
        <v>73</v>
      </c>
      <c r="C37" s="27">
        <v>2295.4699999999998</v>
      </c>
      <c r="D37" s="27">
        <v>0</v>
      </c>
      <c r="E37" s="28">
        <f t="shared" si="0"/>
        <v>68758.62000000001</v>
      </c>
    </row>
    <row r="38" spans="1:5" x14ac:dyDescent="0.25">
      <c r="A38" s="34">
        <v>44662</v>
      </c>
      <c r="B38" s="35" t="s">
        <v>74</v>
      </c>
      <c r="C38" s="36">
        <v>106.5</v>
      </c>
      <c r="D38" s="36">
        <v>0</v>
      </c>
      <c r="E38" s="28">
        <f t="shared" si="0"/>
        <v>68652.12000000001</v>
      </c>
    </row>
    <row r="39" spans="1:5" x14ac:dyDescent="0.25">
      <c r="A39" s="34">
        <v>44662</v>
      </c>
      <c r="B39" s="35" t="s">
        <v>126</v>
      </c>
      <c r="C39" s="36">
        <v>500</v>
      </c>
      <c r="D39" s="36">
        <v>0</v>
      </c>
      <c r="E39" s="28">
        <f t="shared" si="0"/>
        <v>68152.12000000001</v>
      </c>
    </row>
    <row r="40" spans="1:5" s="83" customFormat="1" x14ac:dyDescent="0.25">
      <c r="A40" s="80">
        <v>44662</v>
      </c>
      <c r="B40" s="81" t="s">
        <v>75</v>
      </c>
      <c r="C40" s="82">
        <v>333</v>
      </c>
      <c r="D40" s="82">
        <v>0</v>
      </c>
      <c r="E40" s="28">
        <f t="shared" si="0"/>
        <v>67819.12000000001</v>
      </c>
    </row>
    <row r="41" spans="1:5" x14ac:dyDescent="0.25">
      <c r="A41" s="34">
        <v>44662</v>
      </c>
      <c r="B41" s="35" t="s">
        <v>76</v>
      </c>
      <c r="C41" s="36">
        <v>298.06</v>
      </c>
      <c r="D41" s="36">
        <v>0</v>
      </c>
      <c r="E41" s="28">
        <f t="shared" si="0"/>
        <v>67521.060000000012</v>
      </c>
    </row>
    <row r="42" spans="1:5" x14ac:dyDescent="0.25">
      <c r="A42" s="34">
        <v>44662</v>
      </c>
      <c r="B42" s="35" t="s">
        <v>77</v>
      </c>
      <c r="C42" s="36">
        <v>425.04</v>
      </c>
      <c r="D42" s="36">
        <v>0</v>
      </c>
      <c r="E42" s="28">
        <f t="shared" si="0"/>
        <v>67096.020000000019</v>
      </c>
    </row>
    <row r="43" spans="1:5" x14ac:dyDescent="0.25">
      <c r="A43" s="34">
        <v>44662</v>
      </c>
      <c r="B43" s="35" t="s">
        <v>78</v>
      </c>
      <c r="C43" s="36">
        <v>671.79</v>
      </c>
      <c r="D43" s="36">
        <v>0</v>
      </c>
      <c r="E43" s="28">
        <f t="shared" si="0"/>
        <v>66424.230000000025</v>
      </c>
    </row>
    <row r="44" spans="1:5" x14ac:dyDescent="0.25">
      <c r="A44" s="34">
        <v>44662</v>
      </c>
      <c r="B44" s="35" t="s">
        <v>79</v>
      </c>
      <c r="C44" s="36">
        <v>48.3</v>
      </c>
      <c r="D44" s="36">
        <v>0</v>
      </c>
      <c r="E44" s="28">
        <f t="shared" si="0"/>
        <v>66375.930000000022</v>
      </c>
    </row>
    <row r="45" spans="1:5" x14ac:dyDescent="0.25">
      <c r="A45" s="34">
        <v>44662</v>
      </c>
      <c r="B45" s="35" t="s">
        <v>80</v>
      </c>
      <c r="C45" s="36">
        <v>600</v>
      </c>
      <c r="D45" s="36">
        <v>0</v>
      </c>
      <c r="E45" s="28">
        <f t="shared" si="0"/>
        <v>65775.930000000022</v>
      </c>
    </row>
    <row r="46" spans="1:5" x14ac:dyDescent="0.25">
      <c r="A46" s="34">
        <v>44662</v>
      </c>
      <c r="B46" s="35" t="s">
        <v>83</v>
      </c>
      <c r="C46" s="36">
        <v>862.42</v>
      </c>
      <c r="D46" s="36">
        <v>0</v>
      </c>
      <c r="E46" s="28">
        <f t="shared" si="0"/>
        <v>64913.510000000024</v>
      </c>
    </row>
    <row r="47" spans="1:5" x14ac:dyDescent="0.25">
      <c r="A47" s="34">
        <v>44662</v>
      </c>
      <c r="B47" s="35" t="s">
        <v>82</v>
      </c>
      <c r="C47" s="36">
        <v>95.84</v>
      </c>
      <c r="D47" s="36">
        <v>0</v>
      </c>
      <c r="E47" s="28">
        <f t="shared" si="0"/>
        <v>64817.670000000027</v>
      </c>
    </row>
    <row r="48" spans="1:5" x14ac:dyDescent="0.25">
      <c r="A48" s="34">
        <v>44662</v>
      </c>
      <c r="B48" s="35" t="s">
        <v>81</v>
      </c>
      <c r="C48" s="36">
        <v>1977.79</v>
      </c>
      <c r="D48" s="36">
        <v>0</v>
      </c>
      <c r="E48" s="28">
        <f t="shared" si="0"/>
        <v>62839.880000000026</v>
      </c>
    </row>
    <row r="49" spans="1:5" x14ac:dyDescent="0.25">
      <c r="A49" s="34">
        <v>44662</v>
      </c>
      <c r="B49" s="35" t="s">
        <v>84</v>
      </c>
      <c r="C49" s="36">
        <v>229.27</v>
      </c>
      <c r="D49" s="36">
        <v>0</v>
      </c>
      <c r="E49" s="28">
        <f t="shared" si="0"/>
        <v>62610.61000000003</v>
      </c>
    </row>
    <row r="50" spans="1:5" x14ac:dyDescent="0.25">
      <c r="A50" s="34">
        <v>44664</v>
      </c>
      <c r="B50" s="35" t="s">
        <v>85</v>
      </c>
      <c r="C50" s="36">
        <v>882</v>
      </c>
      <c r="D50" s="36">
        <v>0</v>
      </c>
      <c r="E50" s="28">
        <f t="shared" si="0"/>
        <v>61728.61000000003</v>
      </c>
    </row>
    <row r="51" spans="1:5" x14ac:dyDescent="0.25">
      <c r="A51" s="34">
        <v>44664</v>
      </c>
      <c r="B51" s="35" t="s">
        <v>86</v>
      </c>
      <c r="C51" s="36">
        <v>814</v>
      </c>
      <c r="D51" s="36">
        <v>0</v>
      </c>
      <c r="E51" s="28">
        <f t="shared" si="0"/>
        <v>60914.61000000003</v>
      </c>
    </row>
    <row r="52" spans="1:5" x14ac:dyDescent="0.25">
      <c r="A52" s="34">
        <v>44665</v>
      </c>
      <c r="B52" s="35" t="s">
        <v>87</v>
      </c>
      <c r="C52" s="36">
        <v>148.52000000000001</v>
      </c>
      <c r="D52" s="36">
        <v>0</v>
      </c>
      <c r="E52" s="28">
        <f t="shared" si="0"/>
        <v>60766.090000000033</v>
      </c>
    </row>
    <row r="53" spans="1:5" x14ac:dyDescent="0.25">
      <c r="A53" s="34">
        <v>44665</v>
      </c>
      <c r="B53" s="35" t="s">
        <v>88</v>
      </c>
      <c r="C53" s="36">
        <v>7121.76</v>
      </c>
      <c r="D53" s="36">
        <v>0</v>
      </c>
      <c r="E53" s="28">
        <f t="shared" si="0"/>
        <v>53644.330000000031</v>
      </c>
    </row>
    <row r="54" spans="1:5" x14ac:dyDescent="0.25">
      <c r="A54" s="34">
        <v>44665</v>
      </c>
      <c r="B54" s="35" t="s">
        <v>89</v>
      </c>
      <c r="C54" s="36">
        <v>759.52</v>
      </c>
      <c r="D54" s="36">
        <v>0</v>
      </c>
      <c r="E54" s="28">
        <f t="shared" si="0"/>
        <v>52884.810000000034</v>
      </c>
    </row>
    <row r="55" spans="1:5" x14ac:dyDescent="0.25">
      <c r="A55" s="34">
        <v>44665</v>
      </c>
      <c r="B55" s="35" t="s">
        <v>90</v>
      </c>
      <c r="C55" s="36">
        <v>162.22999999999999</v>
      </c>
      <c r="D55" s="36">
        <v>0</v>
      </c>
      <c r="E55" s="28">
        <f t="shared" si="0"/>
        <v>52722.580000000031</v>
      </c>
    </row>
    <row r="56" spans="1:5" x14ac:dyDescent="0.25">
      <c r="A56" s="34">
        <v>44665</v>
      </c>
      <c r="B56" s="35" t="s">
        <v>91</v>
      </c>
      <c r="C56" s="36">
        <v>924.1</v>
      </c>
      <c r="D56" s="36">
        <v>0</v>
      </c>
      <c r="E56" s="28">
        <f t="shared" si="0"/>
        <v>51798.480000000032</v>
      </c>
    </row>
    <row r="57" spans="1:5" x14ac:dyDescent="0.25">
      <c r="A57" s="34">
        <v>44669</v>
      </c>
      <c r="B57" s="35" t="s">
        <v>92</v>
      </c>
      <c r="C57" s="36">
        <v>353.77</v>
      </c>
      <c r="D57" s="36">
        <v>0</v>
      </c>
      <c r="E57" s="28">
        <f t="shared" si="0"/>
        <v>51444.710000000036</v>
      </c>
    </row>
    <row r="58" spans="1:5" x14ac:dyDescent="0.25">
      <c r="A58" s="34">
        <v>44669</v>
      </c>
      <c r="B58" s="35" t="s">
        <v>93</v>
      </c>
      <c r="C58" s="36">
        <v>353.78</v>
      </c>
      <c r="D58" s="36">
        <v>0</v>
      </c>
      <c r="E58" s="28">
        <f t="shared" si="0"/>
        <v>51090.930000000037</v>
      </c>
    </row>
    <row r="59" spans="1:5" x14ac:dyDescent="0.25">
      <c r="A59" s="34">
        <v>44669</v>
      </c>
      <c r="B59" s="35" t="s">
        <v>253</v>
      </c>
      <c r="C59" s="36">
        <v>868.4</v>
      </c>
      <c r="D59" s="36">
        <v>0</v>
      </c>
      <c r="E59" s="28">
        <f t="shared" si="0"/>
        <v>50222.530000000035</v>
      </c>
    </row>
    <row r="60" spans="1:5" x14ac:dyDescent="0.25">
      <c r="A60" s="34">
        <v>44669</v>
      </c>
      <c r="B60" s="35" t="s">
        <v>94</v>
      </c>
      <c r="C60" s="36">
        <v>360</v>
      </c>
      <c r="D60" s="36">
        <v>0</v>
      </c>
      <c r="E60" s="28">
        <f t="shared" si="0"/>
        <v>49862.530000000035</v>
      </c>
    </row>
    <row r="61" spans="1:5" x14ac:dyDescent="0.25">
      <c r="A61" s="34">
        <v>44669</v>
      </c>
      <c r="B61" s="35" t="s">
        <v>95</v>
      </c>
      <c r="C61" s="36">
        <v>200</v>
      </c>
      <c r="D61" s="36">
        <v>0</v>
      </c>
      <c r="E61" s="28">
        <f t="shared" si="0"/>
        <v>49662.530000000035</v>
      </c>
    </row>
    <row r="62" spans="1:5" x14ac:dyDescent="0.25">
      <c r="A62" s="34">
        <v>44671</v>
      </c>
      <c r="B62" s="35" t="s">
        <v>96</v>
      </c>
      <c r="C62" s="36">
        <v>139.22999999999999</v>
      </c>
      <c r="D62" s="36">
        <v>0</v>
      </c>
      <c r="E62" s="28">
        <f t="shared" si="0"/>
        <v>49523.300000000032</v>
      </c>
    </row>
    <row r="63" spans="1:5" x14ac:dyDescent="0.25">
      <c r="A63" s="34">
        <v>44671</v>
      </c>
      <c r="B63" s="35" t="s">
        <v>97</v>
      </c>
      <c r="C63" s="36">
        <v>675</v>
      </c>
      <c r="D63" s="36">
        <v>0</v>
      </c>
      <c r="E63" s="28">
        <f t="shared" si="0"/>
        <v>48848.300000000032</v>
      </c>
    </row>
    <row r="64" spans="1:5" x14ac:dyDescent="0.25">
      <c r="A64" s="34">
        <v>44671</v>
      </c>
      <c r="B64" s="35" t="s">
        <v>98</v>
      </c>
      <c r="C64" s="36">
        <v>200</v>
      </c>
      <c r="D64" s="36">
        <v>0</v>
      </c>
      <c r="E64" s="28">
        <f t="shared" si="0"/>
        <v>48648.300000000032</v>
      </c>
    </row>
    <row r="65" spans="1:5" x14ac:dyDescent="0.25">
      <c r="A65" s="34">
        <v>44671</v>
      </c>
      <c r="B65" s="35" t="s">
        <v>99</v>
      </c>
      <c r="C65" s="36">
        <v>143.49</v>
      </c>
      <c r="D65" s="36">
        <v>0</v>
      </c>
      <c r="E65" s="28">
        <f t="shared" si="0"/>
        <v>48504.810000000034</v>
      </c>
    </row>
    <row r="66" spans="1:5" x14ac:dyDescent="0.25">
      <c r="A66" s="34">
        <v>44671</v>
      </c>
      <c r="B66" s="35" t="s">
        <v>100</v>
      </c>
      <c r="C66" s="36">
        <v>51.5</v>
      </c>
      <c r="D66" s="36">
        <v>0</v>
      </c>
      <c r="E66" s="28">
        <f t="shared" si="0"/>
        <v>48453.310000000034</v>
      </c>
    </row>
    <row r="67" spans="1:5" x14ac:dyDescent="0.25">
      <c r="A67" s="34">
        <v>44676</v>
      </c>
      <c r="B67" s="35" t="s">
        <v>101</v>
      </c>
      <c r="C67" s="36">
        <v>4717</v>
      </c>
      <c r="D67" s="36">
        <v>0</v>
      </c>
      <c r="E67" s="28">
        <f t="shared" si="0"/>
        <v>43736.310000000034</v>
      </c>
    </row>
    <row r="68" spans="1:5" x14ac:dyDescent="0.25">
      <c r="A68" s="34">
        <v>44676</v>
      </c>
      <c r="B68" s="35" t="s">
        <v>102</v>
      </c>
      <c r="C68" s="36">
        <v>23.99</v>
      </c>
      <c r="D68" s="36">
        <v>0</v>
      </c>
      <c r="E68" s="28">
        <f t="shared" si="0"/>
        <v>43712.320000000036</v>
      </c>
    </row>
    <row r="69" spans="1:5" x14ac:dyDescent="0.25">
      <c r="A69" s="34">
        <v>44676</v>
      </c>
      <c r="B69" s="35" t="s">
        <v>103</v>
      </c>
      <c r="C69" s="36">
        <v>79.98</v>
      </c>
      <c r="D69" s="36">
        <v>0</v>
      </c>
      <c r="E69" s="28">
        <f t="shared" si="0"/>
        <v>43632.340000000033</v>
      </c>
    </row>
    <row r="70" spans="1:5" x14ac:dyDescent="0.25">
      <c r="A70" s="34">
        <v>44676</v>
      </c>
      <c r="B70" s="35" t="s">
        <v>104</v>
      </c>
      <c r="C70" s="36">
        <v>199.95</v>
      </c>
      <c r="D70" s="36">
        <v>0</v>
      </c>
      <c r="E70" s="28">
        <f t="shared" si="0"/>
        <v>43432.390000000036</v>
      </c>
    </row>
    <row r="71" spans="1:5" x14ac:dyDescent="0.25">
      <c r="A71" s="34">
        <v>44676</v>
      </c>
      <c r="B71" s="35" t="s">
        <v>105</v>
      </c>
      <c r="C71" s="36">
        <v>1615</v>
      </c>
      <c r="D71" s="36">
        <v>0</v>
      </c>
      <c r="E71" s="28">
        <f t="shared" si="0"/>
        <v>41817.390000000036</v>
      </c>
    </row>
    <row r="72" spans="1:5" x14ac:dyDescent="0.25">
      <c r="A72" s="34">
        <v>44676</v>
      </c>
      <c r="B72" s="35" t="s">
        <v>106</v>
      </c>
      <c r="C72" s="36">
        <v>89.91</v>
      </c>
      <c r="D72" s="36">
        <v>0</v>
      </c>
      <c r="E72" s="28">
        <f t="shared" si="0"/>
        <v>41727.480000000032</v>
      </c>
    </row>
    <row r="73" spans="1:5" x14ac:dyDescent="0.25">
      <c r="A73" s="34">
        <v>44676</v>
      </c>
      <c r="B73" s="35" t="s">
        <v>107</v>
      </c>
      <c r="C73" s="36">
        <v>1564</v>
      </c>
      <c r="D73" s="36">
        <v>0</v>
      </c>
      <c r="E73" s="28">
        <f t="shared" si="0"/>
        <v>40163.480000000032</v>
      </c>
    </row>
    <row r="74" spans="1:5" x14ac:dyDescent="0.25">
      <c r="A74" s="34">
        <v>44677</v>
      </c>
      <c r="B74" s="35" t="s">
        <v>108</v>
      </c>
      <c r="C74" s="36">
        <v>0</v>
      </c>
      <c r="D74" s="36">
        <v>10.45</v>
      </c>
      <c r="E74" s="28">
        <f t="shared" si="0"/>
        <v>40173.930000000029</v>
      </c>
    </row>
    <row r="75" spans="1:5" x14ac:dyDescent="0.25">
      <c r="A75" s="34">
        <v>44677</v>
      </c>
      <c r="B75" s="26" t="s">
        <v>109</v>
      </c>
      <c r="C75" s="27">
        <v>29514.75</v>
      </c>
      <c r="D75" s="27">
        <v>0</v>
      </c>
      <c r="E75" s="28">
        <f t="shared" si="0"/>
        <v>10659.180000000029</v>
      </c>
    </row>
    <row r="76" spans="1:5" x14ac:dyDescent="0.25">
      <c r="A76" s="34">
        <v>44677</v>
      </c>
      <c r="B76" s="35" t="s">
        <v>110</v>
      </c>
      <c r="C76" s="36">
        <v>40</v>
      </c>
      <c r="D76" s="36">
        <v>0</v>
      </c>
      <c r="E76" s="28">
        <f t="shared" si="0"/>
        <v>10619.180000000029</v>
      </c>
    </row>
    <row r="77" spans="1:5" x14ac:dyDescent="0.25">
      <c r="A77" s="34">
        <v>44677</v>
      </c>
      <c r="B77" s="35" t="s">
        <v>111</v>
      </c>
      <c r="C77" s="36">
        <v>10.45</v>
      </c>
      <c r="D77" s="36">
        <v>0</v>
      </c>
      <c r="E77" s="28">
        <f t="shared" si="0"/>
        <v>10608.730000000029</v>
      </c>
    </row>
    <row r="78" spans="1:5" x14ac:dyDescent="0.25">
      <c r="A78" s="34">
        <v>44678</v>
      </c>
      <c r="B78" s="35" t="s">
        <v>112</v>
      </c>
      <c r="C78" s="36">
        <v>406.08</v>
      </c>
      <c r="D78" s="36">
        <v>0</v>
      </c>
      <c r="E78" s="28">
        <f t="shared" si="0"/>
        <v>10202.650000000029</v>
      </c>
    </row>
    <row r="79" spans="1:5" x14ac:dyDescent="0.25">
      <c r="A79" s="34">
        <v>44679</v>
      </c>
      <c r="B79" s="35" t="s">
        <v>113</v>
      </c>
      <c r="C79" s="36">
        <v>253.9</v>
      </c>
      <c r="D79" s="36">
        <v>0</v>
      </c>
      <c r="E79" s="28">
        <f t="shared" ref="E79:E83" si="1">E78+D79-C79</f>
        <v>9948.7500000000291</v>
      </c>
    </row>
    <row r="80" spans="1:5" x14ac:dyDescent="0.25">
      <c r="A80" s="34">
        <v>44679</v>
      </c>
      <c r="B80" s="35" t="s">
        <v>204</v>
      </c>
      <c r="C80" s="36">
        <v>1726.34</v>
      </c>
      <c r="D80" s="36">
        <v>0</v>
      </c>
      <c r="E80" s="28">
        <f t="shared" si="1"/>
        <v>8222.410000000029</v>
      </c>
    </row>
    <row r="81" spans="1:5" s="83" customFormat="1" x14ac:dyDescent="0.25">
      <c r="A81" s="80">
        <v>44676</v>
      </c>
      <c r="B81" s="81" t="s">
        <v>254</v>
      </c>
      <c r="C81" s="82">
        <v>6687.2</v>
      </c>
      <c r="D81" s="82">
        <v>0</v>
      </c>
      <c r="E81" s="28">
        <f t="shared" si="1"/>
        <v>1535.2100000000291</v>
      </c>
    </row>
    <row r="82" spans="1:5" x14ac:dyDescent="0.25">
      <c r="A82" s="34">
        <v>44681</v>
      </c>
      <c r="B82" s="35" t="s">
        <v>255</v>
      </c>
      <c r="C82" s="36">
        <v>0</v>
      </c>
      <c r="D82" s="36">
        <v>205.02</v>
      </c>
      <c r="E82" s="28">
        <f t="shared" si="1"/>
        <v>1740.2300000000291</v>
      </c>
    </row>
    <row r="83" spans="1:5" x14ac:dyDescent="0.25">
      <c r="A83" s="34"/>
      <c r="B83" s="35" t="s">
        <v>114</v>
      </c>
      <c r="C83" s="36"/>
      <c r="D83" s="36"/>
      <c r="E83" s="28">
        <f t="shared" si="1"/>
        <v>1740.2300000000291</v>
      </c>
    </row>
    <row r="84" spans="1:5" ht="30" x14ac:dyDescent="0.25">
      <c r="A84" s="29"/>
      <c r="B84" s="89" t="s">
        <v>266</v>
      </c>
      <c r="C84" s="31"/>
      <c r="D84" s="31"/>
      <c r="E84" s="32"/>
    </row>
    <row r="85" spans="1:5" x14ac:dyDescent="0.25">
      <c r="A85" s="29"/>
      <c r="B85" s="30"/>
      <c r="C85" s="31"/>
      <c r="D85" s="31"/>
      <c r="E85" s="32"/>
    </row>
    <row r="86" spans="1:5" ht="15.75" thickBot="1" x14ac:dyDescent="0.3">
      <c r="A86" s="29"/>
      <c r="B86" s="30"/>
      <c r="C86" s="31"/>
      <c r="D86" s="31"/>
      <c r="E86" s="32"/>
    </row>
    <row r="87" spans="1:5" ht="15.75" thickBot="1" x14ac:dyDescent="0.3">
      <c r="B87" s="37" t="s">
        <v>115</v>
      </c>
      <c r="C87" s="38">
        <v>44652</v>
      </c>
      <c r="D87" s="39"/>
      <c r="E87" s="40"/>
    </row>
    <row r="88" spans="1:5" x14ac:dyDescent="0.25">
      <c r="B88" s="41" t="s">
        <v>2</v>
      </c>
      <c r="C88" s="42">
        <v>1785.98</v>
      </c>
      <c r="D88" s="31"/>
      <c r="E88" s="40"/>
    </row>
    <row r="89" spans="1:5" x14ac:dyDescent="0.25">
      <c r="B89" s="43" t="s">
        <v>27</v>
      </c>
      <c r="C89" s="44">
        <v>2108.84</v>
      </c>
      <c r="D89" s="31"/>
      <c r="E89" s="40"/>
    </row>
    <row r="90" spans="1:5" x14ac:dyDescent="0.25">
      <c r="B90" s="43" t="s">
        <v>16</v>
      </c>
      <c r="C90" s="44">
        <v>1803.04</v>
      </c>
      <c r="D90" s="45"/>
      <c r="E90" s="40"/>
    </row>
    <row r="91" spans="1:5" x14ac:dyDescent="0.25">
      <c r="B91" s="43" t="s">
        <v>6</v>
      </c>
      <c r="C91" s="46">
        <v>1489.55</v>
      </c>
      <c r="D91" s="31"/>
      <c r="E91" s="40"/>
    </row>
    <row r="92" spans="1:5" x14ac:dyDescent="0.25">
      <c r="B92" s="43" t="s">
        <v>8</v>
      </c>
      <c r="C92" s="44">
        <v>1743.55</v>
      </c>
      <c r="D92" s="31"/>
      <c r="E92" s="40"/>
    </row>
    <row r="93" spans="1:5" x14ac:dyDescent="0.25">
      <c r="B93" s="43" t="s">
        <v>116</v>
      </c>
      <c r="C93" s="44">
        <v>2027.47</v>
      </c>
      <c r="D93" s="31"/>
      <c r="E93" s="40"/>
    </row>
    <row r="94" spans="1:5" x14ac:dyDescent="0.25">
      <c r="B94" s="43" t="s">
        <v>24</v>
      </c>
      <c r="C94" s="44">
        <v>1798.87</v>
      </c>
      <c r="D94" s="31"/>
      <c r="E94" s="40"/>
    </row>
    <row r="95" spans="1:5" x14ac:dyDescent="0.25">
      <c r="B95" s="43" t="s">
        <v>11</v>
      </c>
      <c r="C95" s="44">
        <v>3053.02</v>
      </c>
      <c r="D95" s="31"/>
      <c r="E95" s="40"/>
    </row>
    <row r="96" spans="1:5" x14ac:dyDescent="0.25">
      <c r="B96" s="43" t="s">
        <v>0</v>
      </c>
      <c r="C96" s="44">
        <v>2839.76</v>
      </c>
      <c r="D96" s="31"/>
      <c r="E96" s="40"/>
    </row>
    <row r="97" spans="1:5" x14ac:dyDescent="0.25">
      <c r="B97" s="43" t="s">
        <v>1</v>
      </c>
      <c r="C97" s="44">
        <v>2290.13</v>
      </c>
      <c r="D97" s="31"/>
      <c r="E97" s="40"/>
    </row>
    <row r="98" spans="1:5" x14ac:dyDescent="0.25">
      <c r="B98" s="43" t="s">
        <v>25</v>
      </c>
      <c r="C98" s="44">
        <v>1824.61</v>
      </c>
      <c r="D98" s="31"/>
      <c r="E98" s="40"/>
    </row>
    <row r="99" spans="1:5" x14ac:dyDescent="0.25">
      <c r="B99" s="43" t="s">
        <v>5</v>
      </c>
      <c r="C99" s="44">
        <v>2007.85</v>
      </c>
      <c r="D99" s="31"/>
      <c r="E99" s="40"/>
    </row>
    <row r="100" spans="1:5" x14ac:dyDescent="0.25">
      <c r="B100" s="43" t="s">
        <v>15</v>
      </c>
      <c r="C100" s="44">
        <v>2311.23</v>
      </c>
      <c r="D100" s="31"/>
      <c r="E100" s="40"/>
    </row>
    <row r="101" spans="1:5" ht="15.75" thickBot="1" x14ac:dyDescent="0.3">
      <c r="B101" s="43" t="s">
        <v>117</v>
      </c>
      <c r="C101" s="46">
        <v>2430.85</v>
      </c>
      <c r="D101" s="31"/>
      <c r="E101" s="40"/>
    </row>
    <row r="102" spans="1:5" ht="15.75" thickBot="1" x14ac:dyDescent="0.3">
      <c r="B102" s="47" t="s">
        <v>118</v>
      </c>
      <c r="C102" s="48">
        <f>SUM(C88:C101)</f>
        <v>29514.75</v>
      </c>
      <c r="D102" s="49"/>
      <c r="E102" s="40"/>
    </row>
    <row r="103" spans="1:5" x14ac:dyDescent="0.25">
      <c r="B103" s="50"/>
      <c r="C103" s="40"/>
      <c r="D103" s="40"/>
      <c r="E103" s="40"/>
    </row>
    <row r="104" spans="1:5" s="53" customFormat="1" x14ac:dyDescent="0.25">
      <c r="A104" s="51" t="s">
        <v>125</v>
      </c>
      <c r="B104" s="52"/>
      <c r="C104" s="52"/>
      <c r="D104"/>
      <c r="E104" s="32"/>
    </row>
    <row r="105" spans="1:5" s="53" customFormat="1" x14ac:dyDescent="0.25">
      <c r="A105" s="51"/>
      <c r="B105" s="52"/>
      <c r="C105" s="52"/>
      <c r="D105"/>
      <c r="E105" s="32"/>
    </row>
    <row r="106" spans="1:5" s="53" customFormat="1" x14ac:dyDescent="0.25">
      <c r="A106" s="51"/>
      <c r="B106" s="52"/>
      <c r="C106" s="52"/>
      <c r="D106"/>
      <c r="E106" s="32"/>
    </row>
    <row r="107" spans="1:5" s="53" customFormat="1" x14ac:dyDescent="0.25">
      <c r="A107" s="51"/>
      <c r="B107" s="52"/>
      <c r="C107" s="52"/>
      <c r="D107"/>
      <c r="E107" s="32"/>
    </row>
    <row r="108" spans="1:5" s="53" customFormat="1" x14ac:dyDescent="0.25">
      <c r="A108" s="51"/>
      <c r="B108" s="52"/>
      <c r="C108" s="52"/>
      <c r="D108"/>
      <c r="E108" s="32"/>
    </row>
    <row r="109" spans="1:5" s="53" customFormat="1" x14ac:dyDescent="0.25">
      <c r="A109" s="51"/>
      <c r="B109" s="54" t="s">
        <v>119</v>
      </c>
      <c r="C109" s="55" t="s">
        <v>120</v>
      </c>
      <c r="D109"/>
      <c r="E109" s="32"/>
    </row>
    <row r="110" spans="1:5" s="53" customFormat="1" x14ac:dyDescent="0.25">
      <c r="A110" s="51"/>
      <c r="B110" s="56" t="s">
        <v>121</v>
      </c>
      <c r="C110" s="57" t="s">
        <v>122</v>
      </c>
      <c r="D110"/>
      <c r="E110" s="32"/>
    </row>
    <row r="111" spans="1:5" x14ac:dyDescent="0.25">
      <c r="A111" s="58"/>
      <c r="B111" s="56" t="s">
        <v>123</v>
      </c>
      <c r="C111" s="57" t="s">
        <v>124</v>
      </c>
      <c r="D111"/>
      <c r="E111" s="32"/>
    </row>
    <row r="112" spans="1:5" x14ac:dyDescent="0.25">
      <c r="A112" s="29"/>
      <c r="B112" s="30"/>
      <c r="C112" s="31"/>
      <c r="D112" s="31"/>
      <c r="E112" s="32"/>
    </row>
    <row r="113" spans="1:5" x14ac:dyDescent="0.25">
      <c r="A113" s="29"/>
      <c r="B113" s="30"/>
      <c r="C113" s="31"/>
      <c r="D113" s="31"/>
      <c r="E113" s="32"/>
    </row>
    <row r="114" spans="1:5" x14ac:dyDescent="0.25">
      <c r="A114" s="29"/>
      <c r="B114" s="30"/>
      <c r="C114" s="31"/>
      <c r="D114" s="31"/>
      <c r="E114" s="32"/>
    </row>
    <row r="115" spans="1:5" x14ac:dyDescent="0.25">
      <c r="A115" s="29"/>
      <c r="B115" s="30"/>
      <c r="C115" s="31"/>
      <c r="D115" s="31"/>
      <c r="E115" s="32"/>
    </row>
    <row r="116" spans="1:5" x14ac:dyDescent="0.25">
      <c r="A116" s="29"/>
      <c r="B116" s="30"/>
      <c r="C116" s="31"/>
      <c r="D116" s="31"/>
      <c r="E116" s="32"/>
    </row>
    <row r="117" spans="1:5" x14ac:dyDescent="0.25">
      <c r="A117" s="29"/>
      <c r="B117" s="30"/>
      <c r="C117" s="31"/>
      <c r="D117" s="31"/>
      <c r="E117" s="32"/>
    </row>
    <row r="118" spans="1:5" x14ac:dyDescent="0.25">
      <c r="A118" s="29"/>
      <c r="B118" s="30"/>
      <c r="C118" s="31"/>
      <c r="D118" s="31"/>
      <c r="E118" s="32"/>
    </row>
    <row r="119" spans="1:5" x14ac:dyDescent="0.25">
      <c r="A119" s="29"/>
      <c r="B119" s="30"/>
      <c r="C119" s="31"/>
      <c r="D119" s="31"/>
      <c r="E119" s="32"/>
    </row>
    <row r="120" spans="1:5" x14ac:dyDescent="0.25">
      <c r="A120" s="29"/>
      <c r="B120" s="30"/>
      <c r="C120" s="31"/>
      <c r="D120" s="31"/>
      <c r="E120" s="32"/>
    </row>
    <row r="121" spans="1:5" x14ac:dyDescent="0.25">
      <c r="A121" s="29"/>
      <c r="B121" s="30"/>
      <c r="C121" s="31"/>
      <c r="D121" s="31"/>
      <c r="E121" s="32"/>
    </row>
    <row r="122" spans="1:5" x14ac:dyDescent="0.25">
      <c r="A122" s="29"/>
      <c r="B122" s="30"/>
      <c r="C122" s="31"/>
      <c r="D122" s="31"/>
      <c r="E122" s="32"/>
    </row>
    <row r="123" spans="1:5" x14ac:dyDescent="0.25">
      <c r="A123" s="29"/>
      <c r="B123" s="30"/>
      <c r="C123" s="31"/>
      <c r="D123" s="31"/>
      <c r="E123" s="32"/>
    </row>
    <row r="124" spans="1:5" x14ac:dyDescent="0.25">
      <c r="A124" s="29"/>
      <c r="B124" s="30"/>
      <c r="C124" s="31"/>
      <c r="D124" s="31"/>
      <c r="E124" s="32"/>
    </row>
    <row r="125" spans="1:5" x14ac:dyDescent="0.25">
      <c r="A125" s="29"/>
      <c r="B125" s="30"/>
      <c r="C125" s="31"/>
      <c r="D125" s="31"/>
      <c r="E125" s="32"/>
    </row>
    <row r="126" spans="1:5" x14ac:dyDescent="0.25">
      <c r="A126" s="29"/>
      <c r="B126" s="30"/>
      <c r="C126" s="31"/>
      <c r="D126" s="31"/>
      <c r="E126" s="32"/>
    </row>
  </sheetData>
  <pageMargins left="0.511811024" right="0.511811024" top="0.78740157499999996" bottom="0.78740157499999996" header="0.31496062000000002" footer="0.31496062000000002"/>
  <pageSetup paperSize="9" scale="7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tabSelected="1" topLeftCell="A88" workbookViewId="0">
      <selection activeCell="C106" sqref="C106"/>
    </sheetView>
  </sheetViews>
  <sheetFormatPr defaultRowHeight="15" x14ac:dyDescent="0.25"/>
  <cols>
    <col min="1" max="1" width="10.7109375" bestFit="1" customWidth="1"/>
    <col min="2" max="2" width="11" style="3" customWidth="1"/>
    <col min="3" max="3" width="47.7109375" customWidth="1"/>
    <col min="4" max="4" width="38.42578125" customWidth="1"/>
    <col min="5" max="5" width="11.28515625" style="2" customWidth="1"/>
    <col min="6" max="7" width="11" style="2" customWidth="1"/>
    <col min="8" max="8" width="4.42578125" bestFit="1" customWidth="1"/>
    <col min="9" max="9" width="10.7109375" bestFit="1" customWidth="1"/>
    <col min="10" max="10" width="21.140625" style="3" bestFit="1" customWidth="1"/>
    <col min="11" max="11" width="18.28515625" bestFit="1" customWidth="1"/>
    <col min="12" max="12" width="45.28515625" style="3" bestFit="1" customWidth="1"/>
    <col min="13" max="13" width="15" bestFit="1" customWidth="1"/>
  </cols>
  <sheetData>
    <row r="1" spans="1:10" x14ac:dyDescent="0.25">
      <c r="B1" s="71"/>
      <c r="C1" s="176" t="s">
        <v>234</v>
      </c>
      <c r="D1" s="176"/>
    </row>
    <row r="2" spans="1:10" x14ac:dyDescent="0.25">
      <c r="B2" s="71"/>
      <c r="C2" s="177" t="s">
        <v>242</v>
      </c>
      <c r="D2" s="177"/>
    </row>
    <row r="3" spans="1:10" x14ac:dyDescent="0.25">
      <c r="B3" s="71"/>
      <c r="C3" s="178" t="s">
        <v>235</v>
      </c>
      <c r="D3" s="178"/>
    </row>
    <row r="4" spans="1:10" ht="25.5" x14ac:dyDescent="0.25">
      <c r="A4" s="72" t="s">
        <v>236</v>
      </c>
      <c r="B4" s="73" t="s">
        <v>237</v>
      </c>
      <c r="C4" s="74" t="s">
        <v>238</v>
      </c>
      <c r="D4" s="75" t="s">
        <v>239</v>
      </c>
      <c r="E4" s="76" t="s">
        <v>240</v>
      </c>
      <c r="F4" s="76" t="s">
        <v>241</v>
      </c>
      <c r="G4" s="40"/>
    </row>
    <row r="5" spans="1:10" x14ac:dyDescent="0.25">
      <c r="A5" s="78">
        <v>44652</v>
      </c>
      <c r="B5" s="79">
        <v>1124323</v>
      </c>
      <c r="C5" s="35" t="s">
        <v>211</v>
      </c>
      <c r="D5" s="35" t="s">
        <v>249</v>
      </c>
      <c r="E5" s="36">
        <v>83.9</v>
      </c>
      <c r="F5" s="36">
        <v>83.9</v>
      </c>
      <c r="G5" s="45"/>
      <c r="I5" s="1"/>
      <c r="J5" s="70"/>
    </row>
    <row r="6" spans="1:10" x14ac:dyDescent="0.25">
      <c r="A6" s="78">
        <v>44652</v>
      </c>
      <c r="B6" s="79">
        <v>1831</v>
      </c>
      <c r="C6" s="35" t="s">
        <v>222</v>
      </c>
      <c r="D6" s="77" t="s">
        <v>246</v>
      </c>
      <c r="E6" s="36">
        <v>3617</v>
      </c>
      <c r="F6" s="36">
        <v>3617</v>
      </c>
      <c r="G6" s="45"/>
      <c r="I6" s="1"/>
      <c r="J6" s="70"/>
    </row>
    <row r="7" spans="1:10" x14ac:dyDescent="0.25">
      <c r="A7" s="78">
        <v>44652</v>
      </c>
      <c r="B7" s="79">
        <v>1373</v>
      </c>
      <c r="C7" s="35" t="s">
        <v>222</v>
      </c>
      <c r="D7" s="77" t="s">
        <v>246</v>
      </c>
      <c r="E7" s="36">
        <v>1100</v>
      </c>
      <c r="F7" s="36">
        <v>1100</v>
      </c>
      <c r="G7" s="45"/>
      <c r="I7" s="1"/>
      <c r="J7" s="70"/>
    </row>
    <row r="8" spans="1:10" x14ac:dyDescent="0.25">
      <c r="A8" s="78">
        <v>44652</v>
      </c>
      <c r="B8" s="79">
        <v>7484</v>
      </c>
      <c r="C8" s="35" t="s">
        <v>208</v>
      </c>
      <c r="D8" s="35" t="s">
        <v>233</v>
      </c>
      <c r="E8" s="36">
        <v>7121.76</v>
      </c>
      <c r="F8" s="36">
        <v>7121.76</v>
      </c>
      <c r="G8" s="45"/>
      <c r="I8" s="1"/>
      <c r="J8" s="70"/>
    </row>
    <row r="9" spans="1:10" x14ac:dyDescent="0.25">
      <c r="A9" s="78">
        <v>44654</v>
      </c>
      <c r="B9" s="79">
        <v>9591</v>
      </c>
      <c r="C9" s="35" t="s">
        <v>223</v>
      </c>
      <c r="D9" s="35" t="s">
        <v>250</v>
      </c>
      <c r="E9" s="36">
        <v>48.3</v>
      </c>
      <c r="F9" s="36">
        <v>48.3</v>
      </c>
      <c r="G9" s="45"/>
      <c r="I9" s="1"/>
      <c r="J9" s="70"/>
    </row>
    <row r="10" spans="1:10" x14ac:dyDescent="0.25">
      <c r="A10" s="78">
        <v>44654</v>
      </c>
      <c r="B10" s="79">
        <v>13854</v>
      </c>
      <c r="C10" s="35" t="s">
        <v>219</v>
      </c>
      <c r="D10" s="35" t="s">
        <v>244</v>
      </c>
      <c r="E10" s="36">
        <v>360</v>
      </c>
      <c r="F10" s="36">
        <v>360</v>
      </c>
      <c r="G10" s="45"/>
      <c r="I10" s="1"/>
      <c r="J10" s="70"/>
    </row>
    <row r="11" spans="1:10" x14ac:dyDescent="0.25">
      <c r="A11" s="78">
        <v>44655</v>
      </c>
      <c r="B11" s="79">
        <v>5939</v>
      </c>
      <c r="C11" s="35" t="s">
        <v>214</v>
      </c>
      <c r="D11" s="35" t="s">
        <v>244</v>
      </c>
      <c r="E11" s="36">
        <v>425.04</v>
      </c>
      <c r="F11" s="36">
        <v>425.04</v>
      </c>
      <c r="G11" s="45"/>
      <c r="I11" s="1"/>
      <c r="J11" s="70"/>
    </row>
    <row r="12" spans="1:10" x14ac:dyDescent="0.25">
      <c r="A12" s="78">
        <v>44655</v>
      </c>
      <c r="B12" s="79">
        <v>5955</v>
      </c>
      <c r="C12" s="35" t="s">
        <v>214</v>
      </c>
      <c r="D12" s="35" t="s">
        <v>244</v>
      </c>
      <c r="E12" s="36">
        <v>95.84</v>
      </c>
      <c r="F12" s="36">
        <v>95.84</v>
      </c>
      <c r="G12" s="45"/>
      <c r="I12" s="1"/>
      <c r="J12" s="70"/>
    </row>
    <row r="13" spans="1:10" x14ac:dyDescent="0.25">
      <c r="A13" s="78">
        <v>44655</v>
      </c>
      <c r="B13" s="79">
        <v>2510</v>
      </c>
      <c r="C13" s="35" t="s">
        <v>214</v>
      </c>
      <c r="D13" s="35" t="s">
        <v>244</v>
      </c>
      <c r="E13" s="36">
        <v>298.06</v>
      </c>
      <c r="F13" s="36">
        <v>298.06</v>
      </c>
      <c r="G13" s="45"/>
      <c r="I13" s="1"/>
      <c r="J13" s="70"/>
    </row>
    <row r="14" spans="1:10" x14ac:dyDescent="0.25">
      <c r="A14" s="78">
        <v>44655</v>
      </c>
      <c r="B14" s="79">
        <v>5947</v>
      </c>
      <c r="C14" s="35" t="s">
        <v>214</v>
      </c>
      <c r="D14" s="35" t="s">
        <v>244</v>
      </c>
      <c r="E14" s="36">
        <v>862.42</v>
      </c>
      <c r="F14" s="36">
        <v>862.42</v>
      </c>
      <c r="G14" s="45"/>
      <c r="I14" s="1"/>
      <c r="J14" s="70"/>
    </row>
    <row r="15" spans="1:10" x14ac:dyDescent="0.25">
      <c r="A15" s="78">
        <v>44655</v>
      </c>
      <c r="B15" s="79">
        <v>2528</v>
      </c>
      <c r="C15" s="35" t="s">
        <v>214</v>
      </c>
      <c r="D15" s="35" t="s">
        <v>244</v>
      </c>
      <c r="E15" s="36">
        <v>229.27</v>
      </c>
      <c r="F15" s="36">
        <v>229.27</v>
      </c>
      <c r="G15" s="45"/>
      <c r="I15" s="1"/>
      <c r="J15" s="70"/>
    </row>
    <row r="16" spans="1:10" x14ac:dyDescent="0.25">
      <c r="A16" s="78">
        <v>44655</v>
      </c>
      <c r="B16" s="79">
        <v>2501</v>
      </c>
      <c r="C16" s="35" t="s">
        <v>214</v>
      </c>
      <c r="D16" s="35" t="s">
        <v>244</v>
      </c>
      <c r="E16" s="36">
        <v>1977.79</v>
      </c>
      <c r="F16" s="36">
        <v>1977.79</v>
      </c>
      <c r="G16" s="45"/>
      <c r="I16" s="1"/>
      <c r="J16" s="70"/>
    </row>
    <row r="17" spans="1:10" x14ac:dyDescent="0.25">
      <c r="A17" s="78">
        <v>44655</v>
      </c>
      <c r="B17" s="79">
        <v>5583</v>
      </c>
      <c r="C17" s="35" t="s">
        <v>251</v>
      </c>
      <c r="D17" s="77" t="s">
        <v>246</v>
      </c>
      <c r="E17" s="36">
        <v>2509.4499999999998</v>
      </c>
      <c r="F17" s="36">
        <v>2509.4499999999998</v>
      </c>
      <c r="G17" s="45"/>
      <c r="I17" s="1"/>
      <c r="J17" s="70"/>
    </row>
    <row r="18" spans="1:10" x14ac:dyDescent="0.25">
      <c r="A18" s="78">
        <v>44655</v>
      </c>
      <c r="B18" s="79">
        <v>10944</v>
      </c>
      <c r="C18" s="35" t="s">
        <v>224</v>
      </c>
      <c r="D18" s="35" t="s">
        <v>245</v>
      </c>
      <c r="E18" s="36">
        <v>868.4</v>
      </c>
      <c r="F18" s="36">
        <v>868.4</v>
      </c>
      <c r="G18" s="45"/>
      <c r="I18" s="1"/>
      <c r="J18" s="70"/>
    </row>
    <row r="19" spans="1:10" x14ac:dyDescent="0.25">
      <c r="A19" s="78">
        <v>44655</v>
      </c>
      <c r="B19" s="79">
        <v>5951</v>
      </c>
      <c r="C19" s="35" t="s">
        <v>225</v>
      </c>
      <c r="D19" s="77" t="s">
        <v>246</v>
      </c>
      <c r="E19" s="36">
        <v>707.55</v>
      </c>
      <c r="F19" s="36">
        <v>707.55</v>
      </c>
      <c r="G19" s="45"/>
      <c r="I19" s="1"/>
      <c r="J19" s="70"/>
    </row>
    <row r="20" spans="1:10" x14ac:dyDescent="0.25">
      <c r="A20" s="78">
        <v>44655</v>
      </c>
      <c r="B20" s="79">
        <v>616346</v>
      </c>
      <c r="C20" s="35" t="s">
        <v>213</v>
      </c>
      <c r="D20" s="77" t="s">
        <v>243</v>
      </c>
      <c r="E20" s="36">
        <v>924.1</v>
      </c>
      <c r="F20" s="36">
        <v>924.1</v>
      </c>
      <c r="G20" s="45"/>
      <c r="I20" s="1"/>
      <c r="J20" s="70"/>
    </row>
    <row r="21" spans="1:10" x14ac:dyDescent="0.25">
      <c r="A21" s="78">
        <v>44657</v>
      </c>
      <c r="B21" s="79">
        <v>8201</v>
      </c>
      <c r="C21" s="35" t="s">
        <v>221</v>
      </c>
      <c r="D21" s="77" t="s">
        <v>246</v>
      </c>
      <c r="E21" s="36">
        <v>200</v>
      </c>
      <c r="F21" s="36">
        <v>200</v>
      </c>
      <c r="G21" s="45"/>
      <c r="I21" s="1"/>
      <c r="J21" s="70"/>
    </row>
    <row r="22" spans="1:10" x14ac:dyDescent="0.25">
      <c r="A22" s="78">
        <v>44657</v>
      </c>
      <c r="B22" s="79">
        <v>3951</v>
      </c>
      <c r="C22" s="35" t="s">
        <v>226</v>
      </c>
      <c r="D22" s="35" t="s">
        <v>248</v>
      </c>
      <c r="E22" s="36">
        <v>200</v>
      </c>
      <c r="F22" s="36">
        <v>200</v>
      </c>
      <c r="G22" s="45"/>
      <c r="I22" s="1"/>
      <c r="J22" s="70"/>
    </row>
    <row r="23" spans="1:10" x14ac:dyDescent="0.25">
      <c r="A23" s="78">
        <v>44657</v>
      </c>
      <c r="B23" s="79">
        <v>3952</v>
      </c>
      <c r="C23" s="35" t="s">
        <v>226</v>
      </c>
      <c r="D23" s="35" t="s">
        <v>248</v>
      </c>
      <c r="E23" s="36">
        <v>200</v>
      </c>
      <c r="F23" s="36">
        <v>200</v>
      </c>
      <c r="G23" s="45"/>
      <c r="I23" s="1"/>
      <c r="J23" s="70"/>
    </row>
    <row r="24" spans="1:10" x14ac:dyDescent="0.25">
      <c r="A24" s="78">
        <v>44657</v>
      </c>
      <c r="B24" s="79">
        <v>3953</v>
      </c>
      <c r="C24" s="35" t="s">
        <v>226</v>
      </c>
      <c r="D24" s="35" t="s">
        <v>248</v>
      </c>
      <c r="E24" s="36">
        <v>200</v>
      </c>
      <c r="F24" s="36">
        <v>200</v>
      </c>
      <c r="G24" s="45"/>
      <c r="I24" s="1"/>
      <c r="J24" s="70"/>
    </row>
    <row r="25" spans="1:10" x14ac:dyDescent="0.25">
      <c r="A25" s="78">
        <v>44658</v>
      </c>
      <c r="B25" s="79">
        <v>6078</v>
      </c>
      <c r="C25" s="35" t="s">
        <v>212</v>
      </c>
      <c r="D25" s="77" t="s">
        <v>243</v>
      </c>
      <c r="E25" s="36">
        <v>106.5</v>
      </c>
      <c r="F25" s="36">
        <v>106.5</v>
      </c>
      <c r="G25" s="45"/>
      <c r="I25" s="1"/>
      <c r="J25" s="70"/>
    </row>
    <row r="26" spans="1:10" x14ac:dyDescent="0.25">
      <c r="A26" s="78">
        <v>44658</v>
      </c>
      <c r="B26" s="79">
        <v>10415</v>
      </c>
      <c r="C26" s="35" t="s">
        <v>227</v>
      </c>
      <c r="D26" s="35" t="s">
        <v>247</v>
      </c>
      <c r="E26" s="36">
        <v>48.78</v>
      </c>
      <c r="F26" s="36">
        <v>48.78</v>
      </c>
      <c r="G26" s="45"/>
      <c r="I26" s="1"/>
      <c r="J26" s="70"/>
    </row>
    <row r="27" spans="1:10" x14ac:dyDescent="0.25">
      <c r="A27" s="78">
        <v>44658</v>
      </c>
      <c r="B27" s="79">
        <v>697557</v>
      </c>
      <c r="C27" s="35" t="s">
        <v>216</v>
      </c>
      <c r="D27" s="35" t="s">
        <v>244</v>
      </c>
      <c r="E27" s="36">
        <v>89.91</v>
      </c>
      <c r="F27" s="36">
        <v>89.91</v>
      </c>
      <c r="G27" s="45"/>
      <c r="I27" s="1"/>
      <c r="J27" s="70"/>
    </row>
    <row r="28" spans="1:10" x14ac:dyDescent="0.25">
      <c r="A28" s="78">
        <v>44658</v>
      </c>
      <c r="B28" s="79">
        <v>348</v>
      </c>
      <c r="C28" s="35" t="s">
        <v>228</v>
      </c>
      <c r="D28" s="77" t="s">
        <v>246</v>
      </c>
      <c r="E28" s="36">
        <v>671.79</v>
      </c>
      <c r="F28" s="36">
        <v>671.79</v>
      </c>
      <c r="G28" s="45"/>
      <c r="I28" s="1"/>
      <c r="J28" s="70"/>
    </row>
    <row r="29" spans="1:10" x14ac:dyDescent="0.25">
      <c r="A29" s="78">
        <v>44660</v>
      </c>
      <c r="B29" s="79">
        <v>729566</v>
      </c>
      <c r="C29" s="35" t="s">
        <v>215</v>
      </c>
      <c r="D29" s="35" t="s">
        <v>244</v>
      </c>
      <c r="E29" s="36">
        <v>79.98</v>
      </c>
      <c r="F29" s="36">
        <v>79.98</v>
      </c>
      <c r="G29" s="45"/>
      <c r="I29" s="1"/>
      <c r="J29" s="70"/>
    </row>
    <row r="30" spans="1:10" x14ac:dyDescent="0.25">
      <c r="A30" s="78">
        <v>44660</v>
      </c>
      <c r="B30" s="79">
        <v>369564</v>
      </c>
      <c r="C30" s="35" t="s">
        <v>215</v>
      </c>
      <c r="D30" s="35" t="s">
        <v>244</v>
      </c>
      <c r="E30" s="36">
        <v>199.95</v>
      </c>
      <c r="F30" s="36">
        <v>199.95</v>
      </c>
      <c r="G30" s="45"/>
      <c r="I30" s="1"/>
      <c r="J30" s="70"/>
    </row>
    <row r="31" spans="1:10" x14ac:dyDescent="0.25">
      <c r="A31" s="78">
        <v>44660</v>
      </c>
      <c r="B31" s="79">
        <v>930017</v>
      </c>
      <c r="C31" s="35" t="s">
        <v>215</v>
      </c>
      <c r="D31" s="35" t="s">
        <v>244</v>
      </c>
      <c r="E31" s="36">
        <v>23.99</v>
      </c>
      <c r="F31" s="36">
        <v>23.99</v>
      </c>
      <c r="G31" s="45"/>
      <c r="I31" s="1"/>
      <c r="J31" s="70"/>
    </row>
    <row r="32" spans="1:10" x14ac:dyDescent="0.25">
      <c r="A32" s="78">
        <v>44662</v>
      </c>
      <c r="B32" s="79">
        <v>1127414</v>
      </c>
      <c r="C32" s="35" t="s">
        <v>211</v>
      </c>
      <c r="D32" s="35" t="s">
        <v>249</v>
      </c>
      <c r="E32" s="36">
        <v>759.52</v>
      </c>
      <c r="F32" s="36">
        <v>759.52</v>
      </c>
      <c r="G32" s="45"/>
      <c r="I32" s="1"/>
      <c r="J32" s="70"/>
    </row>
    <row r="33" spans="1:10" x14ac:dyDescent="0.25">
      <c r="A33" s="78">
        <v>44662</v>
      </c>
      <c r="B33" s="79">
        <v>79493058</v>
      </c>
      <c r="C33" s="35" t="s">
        <v>210</v>
      </c>
      <c r="D33" s="35" t="s">
        <v>249</v>
      </c>
      <c r="E33" s="36">
        <v>148.52000000000001</v>
      </c>
      <c r="F33" s="36">
        <v>148.52000000000001</v>
      </c>
      <c r="G33" s="45"/>
      <c r="I33" s="1"/>
      <c r="J33" s="70"/>
    </row>
    <row r="34" spans="1:10" x14ac:dyDescent="0.25">
      <c r="A34" s="78">
        <v>44662</v>
      </c>
      <c r="B34" s="79">
        <v>647412</v>
      </c>
      <c r="C34" s="35" t="s">
        <v>209</v>
      </c>
      <c r="D34" s="35" t="s">
        <v>249</v>
      </c>
      <c r="E34" s="36">
        <v>162.22999999999999</v>
      </c>
      <c r="F34" s="36">
        <v>162.22999999999999</v>
      </c>
      <c r="G34" s="45"/>
      <c r="I34" s="1"/>
      <c r="J34" s="70"/>
    </row>
    <row r="35" spans="1:10" x14ac:dyDescent="0.25">
      <c r="A35" s="78">
        <v>44662</v>
      </c>
      <c r="B35" s="79">
        <v>5021</v>
      </c>
      <c r="C35" s="35" t="s">
        <v>207</v>
      </c>
      <c r="D35" s="77" t="s">
        <v>246</v>
      </c>
      <c r="E35" s="36">
        <v>250</v>
      </c>
      <c r="F35" s="36">
        <v>250</v>
      </c>
      <c r="G35" s="45"/>
      <c r="I35" s="1"/>
      <c r="J35" s="70"/>
    </row>
    <row r="36" spans="1:10" x14ac:dyDescent="0.25">
      <c r="A36" s="78">
        <v>44662</v>
      </c>
      <c r="B36" s="79">
        <v>25310</v>
      </c>
      <c r="C36" s="35" t="s">
        <v>218</v>
      </c>
      <c r="D36" s="77" t="s">
        <v>243</v>
      </c>
      <c r="E36" s="36">
        <v>139.22999999999999</v>
      </c>
      <c r="F36" s="36">
        <v>139.22999999999999</v>
      </c>
      <c r="G36" s="45"/>
      <c r="I36" s="1"/>
      <c r="J36" s="70"/>
    </row>
    <row r="37" spans="1:10" x14ac:dyDescent="0.25">
      <c r="A37" s="78">
        <v>44663</v>
      </c>
      <c r="B37" s="79">
        <v>300701</v>
      </c>
      <c r="C37" s="35" t="s">
        <v>17</v>
      </c>
      <c r="D37" s="35" t="s">
        <v>244</v>
      </c>
      <c r="E37" s="36">
        <v>143.49</v>
      </c>
      <c r="F37" s="36">
        <v>143.49</v>
      </c>
      <c r="G37" s="45"/>
      <c r="I37" s="1"/>
      <c r="J37" s="70"/>
    </row>
    <row r="38" spans="1:10" x14ac:dyDescent="0.25">
      <c r="A38" s="78">
        <v>44664</v>
      </c>
      <c r="B38" s="79">
        <v>8203</v>
      </c>
      <c r="C38" s="35" t="s">
        <v>221</v>
      </c>
      <c r="D38" s="77" t="s">
        <v>246</v>
      </c>
      <c r="E38" s="36">
        <v>200</v>
      </c>
      <c r="F38" s="36">
        <v>200</v>
      </c>
      <c r="G38" s="45"/>
      <c r="I38" s="1"/>
      <c r="J38" s="70"/>
    </row>
    <row r="39" spans="1:10" x14ac:dyDescent="0.25">
      <c r="A39" s="78">
        <v>44668</v>
      </c>
      <c r="B39" s="79">
        <v>774047</v>
      </c>
      <c r="C39" s="35" t="s">
        <v>216</v>
      </c>
      <c r="D39" s="35" t="s">
        <v>244</v>
      </c>
      <c r="E39" s="36">
        <v>109.89</v>
      </c>
      <c r="F39" s="36">
        <v>109.89</v>
      </c>
      <c r="G39" s="45"/>
      <c r="I39" s="1"/>
      <c r="J39" s="70"/>
    </row>
    <row r="40" spans="1:10" x14ac:dyDescent="0.25">
      <c r="A40" s="78">
        <v>44669</v>
      </c>
      <c r="B40" s="79">
        <v>69400</v>
      </c>
      <c r="C40" s="35" t="s">
        <v>217</v>
      </c>
      <c r="D40" s="35" t="s">
        <v>249</v>
      </c>
      <c r="E40" s="36">
        <v>406.08</v>
      </c>
      <c r="F40" s="36">
        <v>406.08</v>
      </c>
      <c r="G40" s="45"/>
      <c r="I40" s="1"/>
      <c r="J40" s="70"/>
    </row>
    <row r="41" spans="1:10" x14ac:dyDescent="0.25">
      <c r="A41" s="78">
        <v>44669</v>
      </c>
      <c r="B41" s="79">
        <v>5026</v>
      </c>
      <c r="C41" s="35" t="s">
        <v>207</v>
      </c>
      <c r="D41" s="77" t="s">
        <v>246</v>
      </c>
      <c r="E41" s="36">
        <v>4070</v>
      </c>
      <c r="F41" s="36">
        <v>4070</v>
      </c>
      <c r="G41" s="45"/>
      <c r="I41" s="1"/>
      <c r="J41" s="70"/>
    </row>
    <row r="42" spans="1:10" x14ac:dyDescent="0.25">
      <c r="A42" s="78">
        <v>44669</v>
      </c>
      <c r="B42" s="79">
        <v>1404</v>
      </c>
      <c r="C42" s="35" t="s">
        <v>252</v>
      </c>
      <c r="D42" s="77" t="s">
        <v>243</v>
      </c>
      <c r="E42" s="36">
        <v>1615</v>
      </c>
      <c r="F42" s="36">
        <v>1615</v>
      </c>
      <c r="G42" s="45"/>
      <c r="I42" s="1"/>
      <c r="J42" s="70"/>
    </row>
    <row r="43" spans="1:10" x14ac:dyDescent="0.25">
      <c r="A43" s="78">
        <v>44671</v>
      </c>
      <c r="B43" s="79">
        <v>34225</v>
      </c>
      <c r="C43" s="35" t="s">
        <v>229</v>
      </c>
      <c r="D43" s="35" t="s">
        <v>250</v>
      </c>
      <c r="E43" s="36">
        <v>51.5</v>
      </c>
      <c r="F43" s="36">
        <v>51.5</v>
      </c>
      <c r="G43" s="45"/>
      <c r="I43" s="1"/>
      <c r="J43" s="70"/>
    </row>
    <row r="44" spans="1:10" x14ac:dyDescent="0.25">
      <c r="A44" s="78">
        <v>44674</v>
      </c>
      <c r="B44" s="79">
        <v>391628</v>
      </c>
      <c r="C44" s="35" t="s">
        <v>216</v>
      </c>
      <c r="D44" s="35" t="s">
        <v>244</v>
      </c>
      <c r="E44" s="36">
        <v>162.74</v>
      </c>
      <c r="F44" s="36">
        <v>162.74</v>
      </c>
      <c r="G44" s="45"/>
      <c r="I44" s="1"/>
      <c r="J44" s="70"/>
    </row>
    <row r="45" spans="1:10" x14ac:dyDescent="0.25">
      <c r="A45" s="78">
        <v>44676</v>
      </c>
      <c r="B45" s="79">
        <v>14021</v>
      </c>
      <c r="C45" s="35" t="s">
        <v>219</v>
      </c>
      <c r="D45" s="35" t="s">
        <v>244</v>
      </c>
      <c r="E45" s="36">
        <v>480</v>
      </c>
      <c r="F45" s="36">
        <v>480</v>
      </c>
      <c r="G45" s="45"/>
      <c r="I45" s="1"/>
      <c r="J45" s="70"/>
    </row>
    <row r="46" spans="1:10" x14ac:dyDescent="0.25">
      <c r="A46" s="78">
        <v>44676</v>
      </c>
      <c r="B46" s="79">
        <v>139</v>
      </c>
      <c r="C46" s="35" t="s">
        <v>230</v>
      </c>
      <c r="D46" s="77" t="s">
        <v>246</v>
      </c>
      <c r="E46" s="36">
        <v>1564</v>
      </c>
      <c r="F46" s="36">
        <v>1564</v>
      </c>
      <c r="G46" s="45"/>
      <c r="I46" s="1"/>
      <c r="J46" s="70"/>
    </row>
    <row r="47" spans="1:10" x14ac:dyDescent="0.25">
      <c r="A47" s="78">
        <v>44677</v>
      </c>
      <c r="B47" s="79">
        <v>7580</v>
      </c>
      <c r="C47" s="35" t="s">
        <v>231</v>
      </c>
      <c r="D47" s="35" t="s">
        <v>247</v>
      </c>
      <c r="E47" s="36">
        <v>40</v>
      </c>
      <c r="F47" s="36">
        <v>40</v>
      </c>
      <c r="G47" s="45"/>
      <c r="I47" s="1"/>
      <c r="J47" s="70"/>
    </row>
    <row r="48" spans="1:10" x14ac:dyDescent="0.25">
      <c r="A48" s="78">
        <v>44678</v>
      </c>
      <c r="B48" s="79">
        <v>2137</v>
      </c>
      <c r="C48" s="35" t="s">
        <v>232</v>
      </c>
      <c r="D48" s="35" t="s">
        <v>247</v>
      </c>
      <c r="E48" s="36">
        <v>1726.34</v>
      </c>
      <c r="F48" s="36">
        <v>1726.34</v>
      </c>
      <c r="G48" s="45"/>
      <c r="I48" s="1"/>
      <c r="J48" s="70"/>
    </row>
    <row r="49" spans="1:12" x14ac:dyDescent="0.25">
      <c r="A49" s="78">
        <v>44678</v>
      </c>
      <c r="B49" s="79">
        <v>1133372</v>
      </c>
      <c r="C49" s="35" t="s">
        <v>211</v>
      </c>
      <c r="D49" s="35" t="s">
        <v>233</v>
      </c>
      <c r="E49" s="36">
        <v>253.9</v>
      </c>
      <c r="F49" s="36">
        <v>253.9</v>
      </c>
      <c r="G49" s="45"/>
      <c r="I49" s="1"/>
      <c r="J49" s="70"/>
    </row>
    <row r="50" spans="1:12" x14ac:dyDescent="0.25">
      <c r="A50" s="78">
        <v>44678</v>
      </c>
      <c r="B50" s="79"/>
      <c r="C50" s="35" t="s">
        <v>18</v>
      </c>
      <c r="D50" s="35" t="s">
        <v>249</v>
      </c>
      <c r="E50" s="36">
        <v>6590.61</v>
      </c>
      <c r="F50" s="36">
        <v>6590.61</v>
      </c>
      <c r="G50" s="45"/>
      <c r="I50" s="1"/>
      <c r="J50" s="70"/>
    </row>
    <row r="51" spans="1:12" x14ac:dyDescent="0.25">
      <c r="A51" s="78">
        <v>44679</v>
      </c>
      <c r="B51" s="79">
        <v>155</v>
      </c>
      <c r="C51" s="35" t="s">
        <v>205</v>
      </c>
      <c r="D51" s="77" t="s">
        <v>243</v>
      </c>
      <c r="E51" s="36">
        <v>805</v>
      </c>
      <c r="F51" s="36">
        <v>805</v>
      </c>
      <c r="G51" s="45"/>
      <c r="I51" s="1"/>
    </row>
    <row r="52" spans="1:12" x14ac:dyDescent="0.25">
      <c r="A52" s="78">
        <v>44680</v>
      </c>
      <c r="B52" s="79">
        <v>12776</v>
      </c>
      <c r="C52" s="35" t="s">
        <v>206</v>
      </c>
      <c r="D52" s="35" t="s">
        <v>247</v>
      </c>
      <c r="E52" s="36">
        <v>165</v>
      </c>
      <c r="F52" s="36">
        <v>165</v>
      </c>
      <c r="G52" s="45"/>
      <c r="I52" s="1"/>
    </row>
    <row r="53" spans="1:12" s="83" customFormat="1" x14ac:dyDescent="0.25">
      <c r="A53" s="86">
        <v>44680</v>
      </c>
      <c r="B53" s="87">
        <v>437670</v>
      </c>
      <c r="C53" s="81" t="s">
        <v>220</v>
      </c>
      <c r="D53" s="81" t="s">
        <v>249</v>
      </c>
      <c r="E53" s="82">
        <v>6687.2</v>
      </c>
      <c r="F53" s="82">
        <v>6687.2</v>
      </c>
      <c r="G53" s="49"/>
      <c r="I53" s="85"/>
      <c r="J53" s="88"/>
      <c r="L53" s="84"/>
    </row>
    <row r="54" spans="1:12" s="83" customFormat="1" x14ac:dyDescent="0.25">
      <c r="A54" s="86">
        <v>44680</v>
      </c>
      <c r="B54" s="87"/>
      <c r="C54" s="81" t="s">
        <v>14</v>
      </c>
      <c r="D54" s="81" t="s">
        <v>249</v>
      </c>
      <c r="E54" s="82">
        <v>2047.02</v>
      </c>
      <c r="F54" s="82">
        <v>2047.02</v>
      </c>
      <c r="G54" s="49"/>
      <c r="I54" s="85"/>
      <c r="J54" s="88"/>
      <c r="L54" s="84"/>
    </row>
    <row r="55" spans="1:12" s="83" customFormat="1" x14ac:dyDescent="0.25">
      <c r="A55" s="86">
        <v>44680</v>
      </c>
      <c r="B55" s="87"/>
      <c r="C55" s="81" t="s">
        <v>7</v>
      </c>
      <c r="D55" s="81" t="s">
        <v>249</v>
      </c>
      <c r="E55" s="82">
        <v>2939.9</v>
      </c>
      <c r="F55" s="82">
        <v>2939.9</v>
      </c>
      <c r="G55" s="49"/>
      <c r="I55" s="85"/>
      <c r="J55" s="88"/>
      <c r="L55" s="84"/>
    </row>
    <row r="56" spans="1:12" s="83" customFormat="1" x14ac:dyDescent="0.25">
      <c r="A56" s="86">
        <v>44680</v>
      </c>
      <c r="B56" s="87"/>
      <c r="C56" s="81" t="s">
        <v>19</v>
      </c>
      <c r="D56" s="81" t="s">
        <v>249</v>
      </c>
      <c r="E56" s="82">
        <v>3720.77</v>
      </c>
      <c r="F56" s="82">
        <v>3720.77</v>
      </c>
      <c r="G56" s="49"/>
      <c r="I56" s="85"/>
      <c r="J56" s="88"/>
      <c r="L56" s="84"/>
    </row>
    <row r="57" spans="1:12" s="83" customFormat="1" x14ac:dyDescent="0.25">
      <c r="A57" s="86">
        <v>44680</v>
      </c>
      <c r="B57" s="87"/>
      <c r="C57" s="81" t="s">
        <v>28</v>
      </c>
      <c r="D57" s="81" t="s">
        <v>249</v>
      </c>
      <c r="E57" s="82">
        <v>2508.25</v>
      </c>
      <c r="F57" s="82">
        <v>2508.25</v>
      </c>
      <c r="G57" s="49"/>
      <c r="I57" s="85"/>
      <c r="J57" s="88"/>
      <c r="L57" s="84"/>
    </row>
    <row r="58" spans="1:12" s="83" customFormat="1" x14ac:dyDescent="0.25">
      <c r="A58" s="86">
        <v>44680</v>
      </c>
      <c r="B58" s="87"/>
      <c r="C58" s="81" t="s">
        <v>2</v>
      </c>
      <c r="D58" s="81" t="s">
        <v>249</v>
      </c>
      <c r="E58" s="82">
        <v>1785.98</v>
      </c>
      <c r="F58" s="82">
        <v>1785.98</v>
      </c>
      <c r="G58" s="49"/>
      <c r="I58" s="85"/>
      <c r="J58" s="88"/>
      <c r="L58" s="84"/>
    </row>
    <row r="59" spans="1:12" s="83" customFormat="1" x14ac:dyDescent="0.25">
      <c r="A59" s="86">
        <v>44680</v>
      </c>
      <c r="B59" s="87"/>
      <c r="C59" s="81" t="s">
        <v>256</v>
      </c>
      <c r="D59" s="81" t="s">
        <v>249</v>
      </c>
      <c r="E59" s="82">
        <v>2711.16</v>
      </c>
      <c r="F59" s="82">
        <v>2711.16</v>
      </c>
      <c r="G59" s="49"/>
      <c r="I59" s="85"/>
      <c r="J59" s="88"/>
      <c r="L59" s="84"/>
    </row>
    <row r="60" spans="1:12" s="83" customFormat="1" x14ac:dyDescent="0.25">
      <c r="A60" s="86">
        <v>44680</v>
      </c>
      <c r="B60" s="87"/>
      <c r="C60" s="81" t="s">
        <v>257</v>
      </c>
      <c r="D60" s="81" t="s">
        <v>249</v>
      </c>
      <c r="E60" s="82">
        <v>4577.3500000000004</v>
      </c>
      <c r="F60" s="82">
        <v>4577.3500000000004</v>
      </c>
      <c r="G60" s="49"/>
      <c r="I60" s="85"/>
      <c r="J60" s="88"/>
      <c r="L60" s="84"/>
    </row>
    <row r="61" spans="1:12" s="83" customFormat="1" x14ac:dyDescent="0.25">
      <c r="A61" s="86">
        <v>44680</v>
      </c>
      <c r="B61" s="87"/>
      <c r="C61" s="81" t="s">
        <v>27</v>
      </c>
      <c r="D61" s="81" t="s">
        <v>249</v>
      </c>
      <c r="E61" s="82">
        <v>2108.84</v>
      </c>
      <c r="F61" s="82">
        <v>2108.84</v>
      </c>
      <c r="G61" s="49"/>
      <c r="I61" s="85"/>
      <c r="J61" s="88"/>
      <c r="L61" s="84"/>
    </row>
    <row r="62" spans="1:12" s="83" customFormat="1" x14ac:dyDescent="0.25">
      <c r="A62" s="86">
        <v>44680</v>
      </c>
      <c r="B62" s="87"/>
      <c r="C62" s="81" t="s">
        <v>16</v>
      </c>
      <c r="D62" s="81" t="s">
        <v>249</v>
      </c>
      <c r="E62" s="82">
        <v>1803.04</v>
      </c>
      <c r="F62" s="82">
        <v>1803.04</v>
      </c>
      <c r="G62" s="49"/>
      <c r="I62" s="85"/>
      <c r="J62" s="88"/>
      <c r="L62" s="84"/>
    </row>
    <row r="63" spans="1:12" s="83" customFormat="1" x14ac:dyDescent="0.25">
      <c r="A63" s="86">
        <v>44680</v>
      </c>
      <c r="B63" s="87"/>
      <c r="C63" s="81" t="s">
        <v>6</v>
      </c>
      <c r="D63" s="81" t="s">
        <v>249</v>
      </c>
      <c r="E63" s="82">
        <v>1489.55</v>
      </c>
      <c r="F63" s="82">
        <v>1489.55</v>
      </c>
      <c r="G63" s="49"/>
      <c r="I63" s="85"/>
      <c r="J63" s="88"/>
      <c r="L63" s="84"/>
    </row>
    <row r="64" spans="1:12" s="83" customFormat="1" x14ac:dyDescent="0.25">
      <c r="A64" s="86">
        <v>44680</v>
      </c>
      <c r="B64" s="87"/>
      <c r="C64" s="81" t="s">
        <v>12</v>
      </c>
      <c r="D64" s="81" t="s">
        <v>249</v>
      </c>
      <c r="E64" s="82">
        <v>2910.66</v>
      </c>
      <c r="F64" s="82">
        <v>2910.66</v>
      </c>
      <c r="G64" s="49"/>
      <c r="I64" s="85"/>
      <c r="J64" s="88"/>
      <c r="L64" s="84"/>
    </row>
    <row r="65" spans="1:12" s="83" customFormat="1" x14ac:dyDescent="0.25">
      <c r="A65" s="86">
        <v>44680</v>
      </c>
      <c r="B65" s="87"/>
      <c r="C65" s="81" t="s">
        <v>8</v>
      </c>
      <c r="D65" s="81" t="s">
        <v>249</v>
      </c>
      <c r="E65" s="82">
        <v>1743.55</v>
      </c>
      <c r="F65" s="82">
        <v>1743.55</v>
      </c>
      <c r="G65" s="49"/>
      <c r="I65" s="85"/>
      <c r="J65" s="88"/>
      <c r="L65" s="84"/>
    </row>
    <row r="66" spans="1:12" s="83" customFormat="1" x14ac:dyDescent="0.25">
      <c r="A66" s="86">
        <v>44680</v>
      </c>
      <c r="B66" s="87"/>
      <c r="C66" s="81" t="s">
        <v>116</v>
      </c>
      <c r="D66" s="81" t="s">
        <v>249</v>
      </c>
      <c r="E66" s="82">
        <v>2027.47</v>
      </c>
      <c r="F66" s="82">
        <v>2027.47</v>
      </c>
      <c r="G66" s="49"/>
      <c r="I66" s="85"/>
      <c r="J66" s="88"/>
      <c r="L66" s="84"/>
    </row>
    <row r="67" spans="1:12" s="83" customFormat="1" x14ac:dyDescent="0.25">
      <c r="A67" s="86">
        <v>44680</v>
      </c>
      <c r="B67" s="87"/>
      <c r="C67" s="81" t="s">
        <v>24</v>
      </c>
      <c r="D67" s="81" t="s">
        <v>249</v>
      </c>
      <c r="E67" s="82">
        <v>1798.87</v>
      </c>
      <c r="F67" s="82">
        <v>1798.87</v>
      </c>
      <c r="G67" s="49"/>
      <c r="I67" s="85"/>
      <c r="J67" s="88"/>
      <c r="L67" s="84"/>
    </row>
    <row r="68" spans="1:12" s="83" customFormat="1" x14ac:dyDescent="0.25">
      <c r="A68" s="86">
        <v>44680</v>
      </c>
      <c r="B68" s="87"/>
      <c r="C68" s="81" t="s">
        <v>13</v>
      </c>
      <c r="D68" s="81" t="s">
        <v>249</v>
      </c>
      <c r="E68" s="82">
        <v>2207.9699999999998</v>
      </c>
      <c r="F68" s="82">
        <v>2207.9699999999998</v>
      </c>
      <c r="G68" s="49"/>
      <c r="I68" s="85"/>
      <c r="J68" s="88"/>
      <c r="L68" s="84"/>
    </row>
    <row r="69" spans="1:12" s="83" customFormat="1" x14ac:dyDescent="0.25">
      <c r="A69" s="86">
        <v>44680</v>
      </c>
      <c r="B69" s="87"/>
      <c r="C69" s="81" t="s">
        <v>11</v>
      </c>
      <c r="D69" s="81" t="s">
        <v>249</v>
      </c>
      <c r="E69" s="82">
        <v>3053.02</v>
      </c>
      <c r="F69" s="82">
        <v>3053.02</v>
      </c>
      <c r="G69" s="49"/>
      <c r="I69" s="85"/>
      <c r="J69" s="88"/>
      <c r="L69" s="84"/>
    </row>
    <row r="70" spans="1:12" s="83" customFormat="1" x14ac:dyDescent="0.25">
      <c r="A70" s="86">
        <v>44680</v>
      </c>
      <c r="B70" s="87"/>
      <c r="C70" s="81" t="s">
        <v>4</v>
      </c>
      <c r="D70" s="81" t="s">
        <v>249</v>
      </c>
      <c r="E70" s="82">
        <v>3326.89</v>
      </c>
      <c r="F70" s="82">
        <v>3326.89</v>
      </c>
      <c r="G70" s="49"/>
      <c r="I70" s="85"/>
      <c r="J70" s="88"/>
      <c r="L70" s="84"/>
    </row>
    <row r="71" spans="1:12" s="83" customFormat="1" x14ac:dyDescent="0.25">
      <c r="A71" s="86">
        <v>44680</v>
      </c>
      <c r="B71" s="87"/>
      <c r="C71" s="81" t="s">
        <v>10</v>
      </c>
      <c r="D71" s="81" t="s">
        <v>249</v>
      </c>
      <c r="E71" s="82">
        <v>6215.7</v>
      </c>
      <c r="F71" s="82">
        <v>6215.7</v>
      </c>
      <c r="G71" s="49"/>
      <c r="I71" s="85"/>
      <c r="J71" s="88"/>
      <c r="L71" s="84"/>
    </row>
    <row r="72" spans="1:12" s="83" customFormat="1" x14ac:dyDescent="0.25">
      <c r="A72" s="86">
        <v>44680</v>
      </c>
      <c r="B72" s="87"/>
      <c r="C72" s="81" t="s">
        <v>20</v>
      </c>
      <c r="D72" s="81" t="s">
        <v>249</v>
      </c>
      <c r="E72" s="82">
        <v>2469.1999999999998</v>
      </c>
      <c r="F72" s="82">
        <v>2469.1999999999998</v>
      </c>
      <c r="G72" s="49"/>
      <c r="I72" s="85"/>
      <c r="J72" s="88"/>
      <c r="L72" s="84"/>
    </row>
    <row r="73" spans="1:12" s="83" customFormat="1" x14ac:dyDescent="0.25">
      <c r="A73" s="86">
        <v>44680</v>
      </c>
      <c r="B73" s="87"/>
      <c r="C73" s="81" t="s">
        <v>258</v>
      </c>
      <c r="D73" s="81" t="s">
        <v>249</v>
      </c>
      <c r="E73" s="82">
        <v>2625.17</v>
      </c>
      <c r="F73" s="82">
        <v>2625.17</v>
      </c>
      <c r="G73" s="49"/>
      <c r="I73" s="85"/>
      <c r="J73" s="88"/>
      <c r="L73" s="84"/>
    </row>
    <row r="74" spans="1:12" s="83" customFormat="1" x14ac:dyDescent="0.25">
      <c r="A74" s="86">
        <v>44680</v>
      </c>
      <c r="B74" s="87"/>
      <c r="C74" s="81" t="s">
        <v>0</v>
      </c>
      <c r="D74" s="81" t="s">
        <v>249</v>
      </c>
      <c r="E74" s="82">
        <v>2839.76</v>
      </c>
      <c r="F74" s="82">
        <v>2839.76</v>
      </c>
      <c r="G74" s="49"/>
      <c r="I74" s="85"/>
      <c r="J74" s="88"/>
      <c r="L74" s="84"/>
    </row>
    <row r="75" spans="1:12" s="83" customFormat="1" x14ac:dyDescent="0.25">
      <c r="A75" s="86">
        <v>44680</v>
      </c>
      <c r="B75" s="87"/>
      <c r="C75" s="81" t="s">
        <v>21</v>
      </c>
      <c r="D75" s="81" t="s">
        <v>249</v>
      </c>
      <c r="E75" s="82">
        <v>4762.51</v>
      </c>
      <c r="F75" s="82">
        <v>4762.51</v>
      </c>
      <c r="G75" s="49"/>
      <c r="I75" s="85"/>
      <c r="J75" s="88"/>
      <c r="L75" s="84"/>
    </row>
    <row r="76" spans="1:12" s="83" customFormat="1" x14ac:dyDescent="0.25">
      <c r="A76" s="86">
        <v>44680</v>
      </c>
      <c r="B76" s="87"/>
      <c r="C76" s="81" t="s">
        <v>259</v>
      </c>
      <c r="D76" s="81" t="s">
        <v>249</v>
      </c>
      <c r="E76" s="82">
        <v>2715.53</v>
      </c>
      <c r="F76" s="82">
        <v>2715.53</v>
      </c>
      <c r="G76" s="49"/>
      <c r="I76" s="85"/>
      <c r="J76" s="88"/>
      <c r="L76" s="84"/>
    </row>
    <row r="77" spans="1:12" s="83" customFormat="1" x14ac:dyDescent="0.25">
      <c r="A77" s="86">
        <v>44680</v>
      </c>
      <c r="B77" s="87"/>
      <c r="C77" s="81" t="s">
        <v>1</v>
      </c>
      <c r="D77" s="81" t="s">
        <v>249</v>
      </c>
      <c r="E77" s="82">
        <v>2290.13</v>
      </c>
      <c r="F77" s="82">
        <v>2290.13</v>
      </c>
      <c r="G77" s="49"/>
      <c r="I77" s="85"/>
      <c r="J77" s="88"/>
      <c r="L77" s="84"/>
    </row>
    <row r="78" spans="1:12" s="83" customFormat="1" x14ac:dyDescent="0.25">
      <c r="A78" s="86">
        <v>44680</v>
      </c>
      <c r="B78" s="87"/>
      <c r="C78" s="81" t="s">
        <v>3</v>
      </c>
      <c r="D78" s="81" t="s">
        <v>249</v>
      </c>
      <c r="E78" s="82">
        <v>1504.07</v>
      </c>
      <c r="F78" s="82">
        <v>1504.07</v>
      </c>
      <c r="G78" s="49"/>
      <c r="I78" s="85"/>
      <c r="J78" s="88"/>
      <c r="L78" s="84"/>
    </row>
    <row r="79" spans="1:12" s="83" customFormat="1" x14ac:dyDescent="0.25">
      <c r="A79" s="86">
        <v>44680</v>
      </c>
      <c r="B79" s="87"/>
      <c r="C79" s="81" t="s">
        <v>9</v>
      </c>
      <c r="D79" s="81" t="s">
        <v>249</v>
      </c>
      <c r="E79" s="82">
        <v>3648.28</v>
      </c>
      <c r="F79" s="82">
        <v>3648.28</v>
      </c>
      <c r="G79" s="49"/>
      <c r="I79" s="85"/>
      <c r="J79" s="88"/>
      <c r="L79" s="84"/>
    </row>
    <row r="80" spans="1:12" s="83" customFormat="1" x14ac:dyDescent="0.25">
      <c r="A80" s="86">
        <v>44680</v>
      </c>
      <c r="B80" s="87"/>
      <c r="C80" s="81" t="s">
        <v>25</v>
      </c>
      <c r="D80" s="81" t="s">
        <v>249</v>
      </c>
      <c r="E80" s="82">
        <v>1824.61</v>
      </c>
      <c r="F80" s="82">
        <v>1824.61</v>
      </c>
      <c r="G80" s="49"/>
      <c r="I80" s="85"/>
      <c r="J80" s="88"/>
      <c r="L80" s="84"/>
    </row>
    <row r="81" spans="1:12" s="83" customFormat="1" x14ac:dyDescent="0.25">
      <c r="A81" s="86">
        <v>44680</v>
      </c>
      <c r="B81" s="87"/>
      <c r="C81" s="81" t="s">
        <v>5</v>
      </c>
      <c r="D81" s="81" t="s">
        <v>249</v>
      </c>
      <c r="E81" s="82">
        <v>2007.85</v>
      </c>
      <c r="F81" s="82">
        <v>2007.85</v>
      </c>
      <c r="G81" s="49"/>
      <c r="I81" s="85"/>
      <c r="J81" s="88"/>
      <c r="L81" s="84"/>
    </row>
    <row r="82" spans="1:12" s="83" customFormat="1" x14ac:dyDescent="0.25">
      <c r="A82" s="86">
        <v>44680</v>
      </c>
      <c r="B82" s="87"/>
      <c r="C82" s="81" t="s">
        <v>22</v>
      </c>
      <c r="D82" s="81" t="s">
        <v>249</v>
      </c>
      <c r="E82" s="82">
        <v>2087.3000000000002</v>
      </c>
      <c r="F82" s="82">
        <v>2087.3000000000002</v>
      </c>
      <c r="G82" s="49"/>
      <c r="I82" s="85"/>
      <c r="J82" s="88"/>
      <c r="L82" s="84"/>
    </row>
    <row r="83" spans="1:12" s="83" customFormat="1" x14ac:dyDescent="0.25">
      <c r="A83" s="86">
        <v>44680</v>
      </c>
      <c r="B83" s="87"/>
      <c r="C83" s="81" t="s">
        <v>15</v>
      </c>
      <c r="D83" s="81" t="s">
        <v>249</v>
      </c>
      <c r="E83" s="82">
        <v>2311.23</v>
      </c>
      <c r="F83" s="82">
        <v>2311.23</v>
      </c>
      <c r="G83" s="49"/>
      <c r="I83" s="85"/>
      <c r="J83" s="88"/>
      <c r="L83" s="84"/>
    </row>
    <row r="84" spans="1:12" s="83" customFormat="1" x14ac:dyDescent="0.25">
      <c r="A84" s="86">
        <v>44680</v>
      </c>
      <c r="B84" s="87"/>
      <c r="C84" s="81" t="s">
        <v>26</v>
      </c>
      <c r="D84" s="81" t="s">
        <v>249</v>
      </c>
      <c r="E84" s="82">
        <v>2295.09</v>
      </c>
      <c r="F84" s="82">
        <v>2295.09</v>
      </c>
      <c r="G84" s="49"/>
      <c r="I84" s="85"/>
      <c r="J84" s="88"/>
      <c r="L84" s="84"/>
    </row>
    <row r="85" spans="1:12" s="83" customFormat="1" x14ac:dyDescent="0.25">
      <c r="A85" s="86">
        <v>44680</v>
      </c>
      <c r="B85" s="87"/>
      <c r="C85" s="81" t="s">
        <v>117</v>
      </c>
      <c r="D85" s="81" t="s">
        <v>249</v>
      </c>
      <c r="E85" s="82">
        <v>2430.85</v>
      </c>
      <c r="F85" s="82">
        <v>2430.85</v>
      </c>
      <c r="G85" s="49"/>
      <c r="I85" s="85"/>
      <c r="J85" s="88"/>
      <c r="L85" s="84"/>
    </row>
    <row r="86" spans="1:12" s="83" customFormat="1" x14ac:dyDescent="0.25">
      <c r="A86" s="86">
        <v>44680</v>
      </c>
      <c r="B86" s="87"/>
      <c r="C86" s="81" t="s">
        <v>23</v>
      </c>
      <c r="D86" s="81" t="s">
        <v>249</v>
      </c>
      <c r="E86" s="82">
        <v>1824.61</v>
      </c>
      <c r="F86" s="82">
        <v>1824.61</v>
      </c>
      <c r="G86" s="49"/>
      <c r="I86" s="85"/>
      <c r="J86" s="88"/>
      <c r="L86" s="84"/>
    </row>
    <row r="87" spans="1:12" x14ac:dyDescent="0.25">
      <c r="A87" s="78"/>
      <c r="B87" s="79"/>
      <c r="C87" s="35"/>
      <c r="D87" s="35"/>
      <c r="E87" s="36">
        <f>SUM(E5:E86)</f>
        <v>136392.21</v>
      </c>
      <c r="F87" s="36">
        <f>SUM(F5:F86)</f>
        <v>136392.21</v>
      </c>
      <c r="G87" s="45"/>
      <c r="J87"/>
      <c r="L87"/>
    </row>
    <row r="88" spans="1:12" x14ac:dyDescent="0.25">
      <c r="A88" s="93" t="s">
        <v>260</v>
      </c>
      <c r="B88" s="94"/>
      <c r="C88" s="53"/>
      <c r="D88" s="95">
        <f>COUNT(A5:A86)</f>
        <v>82</v>
      </c>
      <c r="J88"/>
      <c r="L88"/>
    </row>
    <row r="89" spans="1:12" x14ac:dyDescent="0.25">
      <c r="A89" s="96" t="s">
        <v>261</v>
      </c>
      <c r="B89" s="94"/>
      <c r="C89" s="53"/>
      <c r="D89" s="97">
        <f>E87</f>
        <v>136392.21</v>
      </c>
      <c r="J89"/>
      <c r="L89"/>
    </row>
    <row r="90" spans="1:12" x14ac:dyDescent="0.25">
      <c r="A90" s="96" t="s">
        <v>262</v>
      </c>
      <c r="B90" s="94"/>
      <c r="C90" s="53"/>
      <c r="D90" s="97">
        <f>F87</f>
        <v>136392.21</v>
      </c>
      <c r="J90"/>
      <c r="L90"/>
    </row>
    <row r="91" spans="1:12" x14ac:dyDescent="0.25">
      <c r="A91" s="53"/>
      <c r="B91" s="94"/>
      <c r="C91" s="53"/>
      <c r="D91" s="53"/>
      <c r="J91"/>
      <c r="L91"/>
    </row>
    <row r="92" spans="1:12" x14ac:dyDescent="0.25">
      <c r="A92" s="98" t="s">
        <v>263</v>
      </c>
      <c r="B92" s="99"/>
      <c r="C92" s="100"/>
      <c r="D92" s="101"/>
      <c r="E92"/>
      <c r="F92"/>
      <c r="G92"/>
      <c r="J92"/>
      <c r="L92"/>
    </row>
    <row r="93" spans="1:12" x14ac:dyDescent="0.25">
      <c r="A93" s="98" t="s">
        <v>264</v>
      </c>
      <c r="B93" s="99"/>
      <c r="C93" s="100"/>
      <c r="D93" s="101"/>
      <c r="E93"/>
      <c r="F93"/>
      <c r="G93"/>
      <c r="J93"/>
      <c r="L93"/>
    </row>
    <row r="94" spans="1:12" x14ac:dyDescent="0.25">
      <c r="A94" s="98" t="s">
        <v>265</v>
      </c>
      <c r="B94" s="99"/>
      <c r="C94" s="100"/>
      <c r="D94" s="101"/>
      <c r="E94"/>
      <c r="F94"/>
      <c r="G94"/>
      <c r="J94"/>
      <c r="L94"/>
    </row>
    <row r="95" spans="1:12" x14ac:dyDescent="0.25">
      <c r="A95" s="98"/>
      <c r="B95" s="99"/>
      <c r="C95" s="100"/>
      <c r="D95" s="101"/>
      <c r="E95"/>
      <c r="F95"/>
      <c r="G95"/>
      <c r="J95"/>
      <c r="L95"/>
    </row>
    <row r="96" spans="1:12" x14ac:dyDescent="0.25">
      <c r="A96" s="102" t="s">
        <v>125</v>
      </c>
      <c r="B96" s="103"/>
      <c r="C96" s="52"/>
      <c r="D96" s="52"/>
      <c r="E96"/>
      <c r="F96"/>
      <c r="G96"/>
      <c r="J96"/>
      <c r="L96"/>
    </row>
    <row r="97" spans="1:12" x14ac:dyDescent="0.25">
      <c r="A97" s="102"/>
      <c r="B97" s="103"/>
      <c r="C97" s="52"/>
      <c r="D97" s="52"/>
      <c r="E97"/>
      <c r="F97"/>
      <c r="G97"/>
      <c r="J97"/>
      <c r="L97"/>
    </row>
    <row r="98" spans="1:12" x14ac:dyDescent="0.25">
      <c r="A98" s="102"/>
      <c r="B98" s="103"/>
      <c r="C98" s="52"/>
      <c r="D98" s="52"/>
      <c r="E98"/>
      <c r="F98"/>
      <c r="G98"/>
      <c r="J98"/>
      <c r="L98"/>
    </row>
    <row r="99" spans="1:12" x14ac:dyDescent="0.25">
      <c r="A99" s="102"/>
      <c r="B99" s="103"/>
      <c r="C99" s="52"/>
      <c r="D99" s="52"/>
      <c r="E99"/>
      <c r="F99"/>
      <c r="G99"/>
      <c r="J99"/>
      <c r="L99"/>
    </row>
    <row r="100" spans="1:12" x14ac:dyDescent="0.25">
      <c r="A100" s="102"/>
      <c r="B100" s="103"/>
      <c r="C100" s="52"/>
      <c r="D100" s="52"/>
      <c r="E100"/>
      <c r="F100"/>
      <c r="G100"/>
      <c r="J100"/>
      <c r="L100"/>
    </row>
    <row r="101" spans="1:12" x14ac:dyDescent="0.25">
      <c r="A101" s="104"/>
      <c r="B101" s="54" t="s">
        <v>119</v>
      </c>
      <c r="C101" s="105"/>
      <c r="D101" s="55" t="s">
        <v>120</v>
      </c>
      <c r="E101"/>
      <c r="F101" s="32"/>
      <c r="G101" s="32"/>
      <c r="J101"/>
      <c r="L101"/>
    </row>
    <row r="102" spans="1:12" x14ac:dyDescent="0.25">
      <c r="A102" s="52"/>
      <c r="B102" s="56" t="s">
        <v>121</v>
      </c>
      <c r="C102" s="105"/>
      <c r="D102" s="57" t="s">
        <v>122</v>
      </c>
      <c r="E102"/>
      <c r="F102" s="32"/>
      <c r="G102" s="32"/>
      <c r="J102"/>
      <c r="L102"/>
    </row>
    <row r="103" spans="1:12" x14ac:dyDescent="0.25">
      <c r="B103" s="56" t="s">
        <v>123</v>
      </c>
      <c r="D103" s="57" t="s">
        <v>124</v>
      </c>
      <c r="E103"/>
      <c r="F103" s="32"/>
      <c r="G103" s="32"/>
      <c r="J103"/>
      <c r="L103"/>
    </row>
    <row r="104" spans="1:12" s="83" customFormat="1" x14ac:dyDescent="0.25">
      <c r="A104" s="90"/>
      <c r="B104" s="91"/>
      <c r="C104" s="92"/>
      <c r="D104" s="92"/>
      <c r="E104" s="49"/>
      <c r="F104" s="49"/>
      <c r="G104" s="49"/>
      <c r="I104" s="85"/>
      <c r="J104" s="88"/>
      <c r="L104" s="84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10 Municipal</vt:lpstr>
      <vt:lpstr>Anexo III </vt:lpstr>
      <vt:lpstr>Anexo II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</dc:creator>
  <cp:lastModifiedBy>Gilberto</cp:lastModifiedBy>
  <cp:lastPrinted>2022-05-04T12:07:47Z</cp:lastPrinted>
  <dcterms:created xsi:type="dcterms:W3CDTF">2022-04-28T12:14:43Z</dcterms:created>
  <dcterms:modified xsi:type="dcterms:W3CDTF">2022-05-04T12:08:58Z</dcterms:modified>
</cp:coreProperties>
</file>