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9140" windowHeight="7410" activeTab="3"/>
  </bookViews>
  <sheets>
    <sheet name="Anexo 10 Municipal" sheetId="5" r:id="rId1"/>
    <sheet name="Anexo 10 Estadual" sheetId="4" r:id="rId2"/>
    <sheet name=" Anexo III " sheetId="8" r:id="rId3"/>
    <sheet name="Anexo II " sheetId="7" r:id="rId4"/>
  </sheets>
  <calcPr calcId="145621"/>
</workbook>
</file>

<file path=xl/calcChain.xml><?xml version="1.0" encoding="utf-8"?>
<calcChain xmlns="http://schemas.openxmlformats.org/spreadsheetml/2006/main">
  <c r="C76" i="8" l="1"/>
  <c r="E15" i="8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D59" i="7" l="1"/>
  <c r="F58" i="7"/>
  <c r="D61" i="7" s="1"/>
  <c r="E58" i="7"/>
  <c r="D60" i="7" s="1"/>
  <c r="C85" i="4" l="1"/>
  <c r="J85" i="5" l="1"/>
  <c r="E85" i="5"/>
  <c r="C85" i="5"/>
  <c r="G84" i="5"/>
  <c r="I84" i="5" s="1"/>
  <c r="G83" i="5"/>
  <c r="I83" i="5" s="1"/>
  <c r="G82" i="5"/>
  <c r="I82" i="5" s="1"/>
  <c r="G81" i="5"/>
  <c r="I81" i="5" s="1"/>
  <c r="G80" i="5"/>
  <c r="I80" i="5" s="1"/>
  <c r="G79" i="5"/>
  <c r="A77" i="5"/>
  <c r="I36" i="5"/>
  <c r="I39" i="5" s="1"/>
  <c r="I41" i="5" s="1"/>
  <c r="H95" i="5" s="1"/>
  <c r="J86" i="4"/>
  <c r="E86" i="4"/>
  <c r="C86" i="4"/>
  <c r="G85" i="4"/>
  <c r="I85" i="4" s="1"/>
  <c r="G84" i="4"/>
  <c r="I84" i="4" s="1"/>
  <c r="G83" i="4"/>
  <c r="I83" i="4" s="1"/>
  <c r="G82" i="4"/>
  <c r="I82" i="4" s="1"/>
  <c r="G81" i="4"/>
  <c r="I81" i="4" s="1"/>
  <c r="G80" i="4"/>
  <c r="I80" i="4" s="1"/>
  <c r="G79" i="4"/>
  <c r="A77" i="4"/>
  <c r="I36" i="4"/>
  <c r="I39" i="4" s="1"/>
  <c r="I41" i="4" s="1"/>
  <c r="H96" i="4" s="1"/>
  <c r="G86" i="4" l="1"/>
  <c r="G85" i="5"/>
  <c r="I79" i="5"/>
  <c r="I85" i="5" s="1"/>
  <c r="H96" i="5" s="1"/>
  <c r="H97" i="5" s="1"/>
  <c r="H99" i="5" s="1"/>
  <c r="I79" i="4"/>
  <c r="I86" i="4" s="1"/>
  <c r="H97" i="4" s="1"/>
  <c r="H98" i="4" s="1"/>
  <c r="H100" i="4" s="1"/>
</calcChain>
</file>

<file path=xl/sharedStrings.xml><?xml version="1.0" encoding="utf-8"?>
<sst xmlns="http://schemas.openxmlformats.org/spreadsheetml/2006/main" count="401" uniqueCount="218">
  <si>
    <t>Daniel Coimbra</t>
  </si>
  <si>
    <t>Reginaldo Rodrigues Ferreira</t>
  </si>
  <si>
    <t>Maria Aparecida da Silva</t>
  </si>
  <si>
    <t>Marcos Romão Dias</t>
  </si>
  <si>
    <t>Marcio Luciano de Melo</t>
  </si>
  <si>
    <t>Luzete da Conceição Nascimento</t>
  </si>
  <si>
    <t>Kleybson Roberto da Silva Lima</t>
  </si>
  <si>
    <t>Crislene Lucia Bernabé da Silva</t>
  </si>
  <si>
    <t>Elenilda Americo dos Santos</t>
  </si>
  <si>
    <t>Simone Alves do Nascimento</t>
  </si>
  <si>
    <t>Raquel Ramos da Silva Santos</t>
  </si>
  <si>
    <t>Marina de Souza</t>
  </si>
  <si>
    <t>Roseli Augusta Marques Muniz</t>
  </si>
  <si>
    <t>Juliana Alves de Brito</t>
  </si>
  <si>
    <t>Fernanda Franquilim Medeiros</t>
  </si>
  <si>
    <t>Denise Tealdi</t>
  </si>
  <si>
    <t>Elcio da Silva Pimenta</t>
  </si>
  <si>
    <t>Simone de Paula Souza</t>
  </si>
  <si>
    <t>Miriam Aparecida Ruy</t>
  </si>
  <si>
    <t>Maria do Carmo da Silva Fachini</t>
  </si>
  <si>
    <t>Sandra Regina Coelho</t>
  </si>
  <si>
    <t>Jovelina Maria da Conceição Timoteo</t>
  </si>
  <si>
    <t>FG Asses e Desenv de Projetos Sociais e Culturais Lt ME</t>
  </si>
  <si>
    <t>Ivone Gomes da Silva</t>
  </si>
  <si>
    <t>FGTS</t>
  </si>
  <si>
    <t>ANEXO III</t>
  </si>
  <si>
    <t>EXERCICIO 2021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</si>
  <si>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</si>
  <si>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</si>
  <si>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</si>
  <si>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</si>
  <si>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</si>
  <si>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</si>
  <si>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</si>
  <si>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</si>
  <si>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SEXTO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</si>
  <si>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</si>
  <si>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</si>
  <si>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</si>
  <si>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</si>
  <si>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</si>
  <si>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</si>
  <si>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</si>
  <si>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</si>
  <si>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</si>
  <si>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</si>
  <si>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NOVEMBRO</t>
  </si>
  <si>
    <t>HDI Seguros S. A. ref mês 10-2021 nf 43249</t>
  </si>
  <si>
    <t>Emerson Rossi e Cia LTDA EPP ref mês 11-2021 nf 22264</t>
  </si>
  <si>
    <t>Tenda Atacado LTDA ref mês 11-2021 nf 38421</t>
  </si>
  <si>
    <t>Receb Prefeitura ref mês 11-2021 DOC 286492</t>
  </si>
  <si>
    <t xml:space="preserve">FGTS ref mês 010-2021 </t>
  </si>
  <si>
    <t xml:space="preserve">folha ref func. Denise Tealdi mês 10-2021  </t>
  </si>
  <si>
    <t>folha ref func. Fernanda Franquilim Medeiros mês 10-2021</t>
  </si>
  <si>
    <t>folha ref func. Gilberto Angelo Begiato mês 10-2021</t>
  </si>
  <si>
    <t>folha ref func. Maria Aparecida da Silva mês 10-2021</t>
  </si>
  <si>
    <t>folha ref func. Miriam Aparecida Ruy mês 10-2021</t>
  </si>
  <si>
    <t>Organização Contábil Elite S/S ltda ref mês 10-2021 nf 1047</t>
  </si>
  <si>
    <t>Infoqplan Soluções Empresariais Ltda - EPP ref mês 11-2021 nf 5975</t>
  </si>
  <si>
    <t>São Paulo Transporte S/A ref mês 11-2021 nf 66917223</t>
  </si>
  <si>
    <t>HDI Seguros S. A. ref mês 10-2021 nf 832339</t>
  </si>
  <si>
    <t>Transurb Transportes  Urbanos de Jundiaí Ltda ref mês 11-2021 nf 1073474</t>
  </si>
  <si>
    <t>Tenda Atacado LTDA ref mês 11-2021 nf 420375</t>
  </si>
  <si>
    <t>J R Martins - ME ref mês 11-2021 nf 11789</t>
  </si>
  <si>
    <t>Auto Posto DM Jundiai  Ltda ref mês 11-2021 nf 7148</t>
  </si>
  <si>
    <t>Associação Comercial e Empresarial de Jundiai ref mês 11-2021 nf 608244</t>
  </si>
  <si>
    <t>Airton Amaro Papelaria Ltda ref mês 11-2021 nf 9208</t>
  </si>
  <si>
    <t>Connectuse Sistemas Ltda - EPP ref mês 11-2021 nf 23394</t>
  </si>
  <si>
    <t>Kalunga Com e Ind Grafica Ltda. Ref mês 11-2021 nf 9744819</t>
  </si>
  <si>
    <t>APM Lucena Lins Farma EPP ref mês 11-2021 nf 48379</t>
  </si>
  <si>
    <t>reemb tarifa bancaria</t>
  </si>
  <si>
    <t>Pagamento de folha mês 11-2021</t>
  </si>
  <si>
    <t>tarifa bancaria</t>
  </si>
  <si>
    <t>Metropolitan Life Seguros e Previdência Privada S.A. ref 11-2021 nf 69400</t>
  </si>
  <si>
    <t>Rendimento de Aplicação</t>
  </si>
  <si>
    <t>saldo final</t>
  </si>
  <si>
    <t xml:space="preserve">Relação da transferência citada acima - Folha </t>
  </si>
  <si>
    <t xml:space="preserve">Fabiano de Oliveira Coelho </t>
  </si>
  <si>
    <t>Glauco Márcio Virgilio</t>
  </si>
  <si>
    <t>Luciana ALves Jorge Pereira</t>
  </si>
  <si>
    <t>Maria Fátima Faria dos Santos</t>
  </si>
  <si>
    <t>Monica Costa de Oliveira Dias</t>
  </si>
  <si>
    <t>Valeria Aparecida Marquesin Bertolini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</si>
  <si>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</si>
  <si>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</si>
  <si>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</si>
  <si>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</si>
  <si>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</si>
  <si>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</si>
  <si>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</si>
  <si>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Jundiaí, 10 de Dezembro de 2021.</t>
  </si>
  <si>
    <t>Nestor de Souza Franscisco</t>
  </si>
  <si>
    <t>Papel, Plastico Itupeva Ltda ref mês 10-2021 nf 1197563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</si>
  <si>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</si>
  <si>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</si>
  <si>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</si>
  <si>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</si>
  <si>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</si>
  <si>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</si>
  <si>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</si>
  <si>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</si>
  <si>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</si>
  <si>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</si>
  <si>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</si>
  <si>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</si>
  <si>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</si>
  <si>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</si>
  <si>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Estadual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</si>
  <si>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</si>
  <si>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</si>
  <si>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</si>
  <si>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</si>
  <si>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</si>
  <si>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</si>
  <si>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</si>
  <si>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</si>
  <si>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</si>
  <si>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</si>
  <si>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</si>
  <si>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</si>
  <si>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</si>
  <si>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</si>
  <si>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</si>
  <si>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</si>
  <si>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</si>
  <si>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</si>
  <si>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</si>
  <si>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</si>
  <si>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</si>
  <si>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</si>
  <si>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</si>
  <si>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</si>
  <si>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</si>
  <si>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</si>
  <si>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</si>
  <si>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</si>
  <si>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</si>
  <si>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</si>
  <si>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</si>
  <si>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</si>
  <si>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</si>
  <si>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</si>
  <si>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</si>
  <si>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</si>
  <si>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</si>
  <si>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</si>
  <si>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</si>
  <si>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</si>
  <si>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</si>
  <si>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</si>
  <si>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</si>
  <si>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</si>
  <si>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</si>
  <si>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</si>
  <si>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</si>
  <si>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Projeto Capacitação - Aditivo VI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</si>
  <si>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</si>
  <si>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</si>
  <si>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</si>
  <si>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</si>
  <si>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</si>
  <si>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</si>
  <si>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</si>
  <si>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</si>
  <si>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</si>
  <si>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</si>
  <si>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</si>
  <si>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</si>
  <si>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</si>
  <si>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ORIGEM DOS RECURSOS (1): Municipal</t>
  </si>
  <si>
    <t>Jundiaí, 10 de Dezembro de 2021</t>
  </si>
  <si>
    <t>EXERCÍCIO: Novembro/2021</t>
  </si>
  <si>
    <t>Jundiaí, 10 de dezembro de 2021</t>
  </si>
  <si>
    <t>SFFera Serv. Medicos Ltda ref mês 11-201 nf 3375 assistido Kawane Rosário de Brito</t>
  </si>
  <si>
    <t>Kalunga Com e Ind Grafica Ltda.</t>
  </si>
  <si>
    <t>Airton Amaro Papelaria Ltda</t>
  </si>
  <si>
    <t>Tenda Atacado LTDA</t>
  </si>
  <si>
    <t>J R Martins - ME</t>
  </si>
  <si>
    <t>Emerson Rossi e Cia LTDA EPP</t>
  </si>
  <si>
    <t>APM Lucena Lins Farma EPP</t>
  </si>
  <si>
    <t>Metropolitan Life Seguros e Previdência Privada S.A.</t>
  </si>
  <si>
    <t>Alelo S/A</t>
  </si>
  <si>
    <t>São Paulo Transporte S/A</t>
  </si>
  <si>
    <t>Transurb Transportes  Urbanos de Jundiaí Ltda</t>
  </si>
  <si>
    <t>Associação Comercial e Empresarial de Jundiai</t>
  </si>
  <si>
    <t>Organização Contábil Elite S/S ltda</t>
  </si>
  <si>
    <t>Infoqplan Soluções Empresariais Ltda - EPP</t>
  </si>
  <si>
    <t>Connectuse Sistemas Ltda - EPP</t>
  </si>
  <si>
    <t>Auto Posto DM Jundiai  Ltda</t>
  </si>
  <si>
    <t>Juliano P. da Silva ME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</si>
  <si>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</si>
  <si>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</si>
  <si>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</si>
  <si>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</si>
  <si>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</si>
  <si>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</si>
  <si>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</si>
  <si>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</si>
  <si>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Anderson Mark Silva ref mês 11-2021 aluguel chacara Chacara Luar do Sertão</t>
  </si>
  <si>
    <t>Anderson Mark Silva / Chacara Luar do Sertão</t>
  </si>
  <si>
    <t>Despesas Assistidos / Condução</t>
  </si>
  <si>
    <t>Desp com Assistidos / Saude</t>
  </si>
  <si>
    <t>SFFera Serv. Medicos Ltda  assistido Kawane  Brito</t>
  </si>
  <si>
    <t>Despesas Assistidos / Alimentação</t>
  </si>
  <si>
    <t>Despesa com Pessoal</t>
  </si>
  <si>
    <t xml:space="preserve">Serviços de Terceiros </t>
  </si>
  <si>
    <t>Projeto Capacitação</t>
  </si>
  <si>
    <t>Despesas Assistidos / Fotos</t>
  </si>
  <si>
    <t xml:space="preserve">Flavio Cesar Passos EPP </t>
  </si>
  <si>
    <r>
      <t xml:space="preserve">Alelo S/A ref mês 11-2021 nf </t>
    </r>
    <r>
      <rPr>
        <sz val="11"/>
        <rFont val="Calibri"/>
        <family val="2"/>
        <scheme val="minor"/>
      </rPr>
      <t>146626</t>
    </r>
  </si>
  <si>
    <t>Gilberto Ângelo Begiato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</si>
  <si>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</si>
  <si>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</si>
  <si>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</si>
  <si>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</si>
  <si>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</si>
  <si>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</si>
  <si>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mês de novembro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</si>
</sst>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sz val="11"/>
      <name val="Calibri"/>
      <family val="2"/>
      <scheme val="minor"/>
    </font>
    <font>
      <b/>
      <sz val="9"/>
      <color theme="1"/>
      <name val="Tahoma"/>
      <family val="2"/>
    </font>
    <font>
      <sz val="8"/>
      <color indexed="8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6" fillId="0" borderId="0"/>
    <xf numFmtId="0" fontId="26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18" fillId="0" borderId="0" xfId="0" applyFont="1" applyBorder="1" applyAlignment="1">
      <alignment horizontal="centerContinuous"/>
    </xf>
    <xf numFmtId="0" fontId="18" fillId="0" borderId="0" xfId="0" applyFont="1" applyBorder="1" applyAlignment="1">
      <alignment horizontal="centerContinuous" wrapText="1"/>
    </xf>
    <xf numFmtId="4" fontId="18" fillId="0" borderId="0" xfId="0" applyNumberFormat="1" applyFont="1" applyBorder="1" applyAlignment="1">
      <alignment horizontal="centerContinuous"/>
    </xf>
    <xf numFmtId="0" fontId="19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19" fillId="0" borderId="0" xfId="0" applyFont="1" applyBorder="1" applyAlignment="1">
      <alignment horizontal="right"/>
    </xf>
    <xf numFmtId="4" fontId="19" fillId="0" borderId="0" xfId="0" applyNumberFormat="1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right"/>
    </xf>
    <xf numFmtId="0" fontId="18" fillId="0" borderId="0" xfId="0" quotePrefix="1" applyFont="1" applyBorder="1" applyAlignment="1"/>
    <xf numFmtId="49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Continuous" wrapText="1"/>
    </xf>
    <xf numFmtId="0" fontId="18" fillId="0" borderId="10" xfId="0" applyFont="1" applyFill="1" applyBorder="1" applyAlignment="1">
      <alignment horizontal="centerContinuous" vertical="top" wrapText="1"/>
    </xf>
    <xf numFmtId="0" fontId="18" fillId="0" borderId="10" xfId="0" applyFont="1" applyFill="1" applyBorder="1" applyAlignment="1">
      <alignment horizontal="right" vertical="top" wrapText="1"/>
    </xf>
    <xf numFmtId="4" fontId="18" fillId="0" borderId="10" xfId="0" applyNumberFormat="1" applyFont="1" applyFill="1" applyBorder="1" applyAlignment="1">
      <alignment horizontal="right" vertical="top" wrapText="1"/>
    </xf>
    <xf numFmtId="0" fontId="20" fillId="0" borderId="11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 vertical="top"/>
    </xf>
    <xf numFmtId="4" fontId="20" fillId="0" borderId="11" xfId="0" applyNumberFormat="1" applyFont="1" applyFill="1" applyBorder="1" applyAlignment="1">
      <alignment horizontal="center" vertical="top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/>
    <xf numFmtId="4" fontId="21" fillId="0" borderId="10" xfId="0" applyNumberFormat="1" applyFont="1" applyFill="1" applyBorder="1"/>
    <xf numFmtId="4" fontId="21" fillId="0" borderId="10" xfId="0" applyNumberFormat="1" applyFont="1" applyFill="1" applyBorder="1" applyAlignment="1"/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4" fontId="21" fillId="0" borderId="0" xfId="0" applyNumberFormat="1" applyFont="1" applyFill="1" applyBorder="1"/>
    <xf numFmtId="4" fontId="21" fillId="0" borderId="0" xfId="0" applyNumberFormat="1" applyFont="1" applyFill="1" applyBorder="1" applyAlignment="1"/>
    <xf numFmtId="14" fontId="21" fillId="0" borderId="10" xfId="0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/>
    <xf numFmtId="4" fontId="0" fillId="0" borderId="0" xfId="0" applyNumberFormat="1" applyBorder="1"/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4" fontId="24" fillId="0" borderId="0" xfId="42" applyNumberFormat="1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 wrapText="1"/>
    </xf>
    <xf numFmtId="0" fontId="0" fillId="0" borderId="10" xfId="0" applyBorder="1" applyAlignment="1"/>
    <xf numFmtId="4" fontId="21" fillId="0" borderId="11" xfId="0" applyNumberFormat="1" applyFont="1" applyFill="1" applyBorder="1"/>
    <xf numFmtId="0" fontId="16" fillId="0" borderId="13" xfId="0" applyFont="1" applyFill="1" applyBorder="1"/>
    <xf numFmtId="4" fontId="0" fillId="0" borderId="13" xfId="0" applyNumberFormat="1" applyFont="1" applyBorder="1"/>
    <xf numFmtId="4" fontId="0" fillId="0" borderId="0" xfId="0" applyNumberFormat="1" applyFill="1" applyBorder="1"/>
    <xf numFmtId="0" fontId="18" fillId="0" borderId="0" xfId="42" applyFont="1" applyFill="1" applyBorder="1" applyAlignment="1">
      <alignment horizontal="center" vertical="center"/>
    </xf>
    <xf numFmtId="0" fontId="0" fillId="0" borderId="0" xfId="0" applyAlignment="1"/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18" fillId="0" borderId="0" xfId="43" applyFont="1" applyFill="1" applyBorder="1" applyAlignment="1">
      <alignment horizontal="left"/>
    </xf>
    <xf numFmtId="0" fontId="18" fillId="0" borderId="0" xfId="44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44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0" fontId="30" fillId="0" borderId="0" xfId="0" applyFont="1"/>
    <xf numFmtId="0" fontId="32" fillId="0" borderId="0" xfId="0" applyFont="1"/>
    <xf numFmtId="0" fontId="32" fillId="0" borderId="0" xfId="0" applyFont="1" applyAlignment="1"/>
    <xf numFmtId="166" fontId="32" fillId="0" borderId="0" xfId="0" applyNumberFormat="1" applyFont="1" applyAlignment="1"/>
    <xf numFmtId="0" fontId="31" fillId="0" borderId="0" xfId="0" applyFont="1" applyBorder="1" applyAlignment="1">
      <alignment wrapText="1"/>
    </xf>
    <xf numFmtId="0" fontId="26" fillId="0" borderId="0" xfId="0" applyFont="1" applyBorder="1"/>
    <xf numFmtId="0" fontId="37" fillId="0" borderId="17" xfId="0" applyFont="1" applyBorder="1" applyAlignment="1">
      <alignment horizontal="center" wrapText="1"/>
    </xf>
    <xf numFmtId="4" fontId="32" fillId="0" borderId="17" xfId="0" applyNumberFormat="1" applyFont="1" applyBorder="1" applyAlignment="1">
      <alignment horizontal="center"/>
    </xf>
    <xf numFmtId="0" fontId="40" fillId="0" borderId="0" xfId="0" applyFont="1"/>
    <xf numFmtId="0" fontId="34" fillId="0" borderId="0" xfId="0" applyFont="1"/>
    <xf numFmtId="1" fontId="19" fillId="0" borderId="0" xfId="43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18" fillId="0" borderId="10" xfId="42" applyNumberFormat="1" applyFont="1" applyFill="1" applyBorder="1" applyAlignment="1">
      <alignment horizontal="center" vertical="center" wrapText="1"/>
    </xf>
    <xf numFmtId="1" fontId="18" fillId="0" borderId="10" xfId="42" applyNumberFormat="1" applyFont="1" applyFill="1" applyBorder="1" applyAlignment="1">
      <alignment horizontal="center" vertical="center" wrapText="1"/>
    </xf>
    <xf numFmtId="0" fontId="18" fillId="0" borderId="10" xfId="42" applyFont="1" applyFill="1" applyBorder="1" applyAlignment="1">
      <alignment horizontal="center" vertical="center"/>
    </xf>
    <xf numFmtId="0" fontId="18" fillId="0" borderId="10" xfId="42" applyFont="1" applyFill="1" applyBorder="1" applyAlignment="1">
      <alignment horizontal="center" vertical="center" wrapText="1"/>
    </xf>
    <xf numFmtId="4" fontId="25" fillId="0" borderId="10" xfId="42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0" fontId="43" fillId="0" borderId="10" xfId="0" applyFont="1" applyBorder="1" applyAlignment="1">
      <alignment horizontal="left"/>
    </xf>
    <xf numFmtId="165" fontId="25" fillId="0" borderId="0" xfId="42" applyNumberFormat="1" applyFont="1" applyFill="1" applyBorder="1"/>
    <xf numFmtId="0" fontId="0" fillId="0" borderId="0" xfId="0" applyAlignment="1">
      <alignment horizontal="right"/>
    </xf>
    <xf numFmtId="0" fontId="25" fillId="0" borderId="0" xfId="44" applyNumberFormat="1" applyFont="1" applyFill="1" applyBorder="1"/>
    <xf numFmtId="165" fontId="25" fillId="0" borderId="0" xfId="42" applyNumberFormat="1" applyFont="1" applyFill="1"/>
    <xf numFmtId="4" fontId="44" fillId="0" borderId="0" xfId="0" applyNumberFormat="1" applyFont="1"/>
    <xf numFmtId="165" fontId="24" fillId="0" borderId="0" xfId="42" applyNumberFormat="1" applyFont="1" applyFill="1"/>
    <xf numFmtId="1" fontId="24" fillId="0" borderId="0" xfId="42" applyNumberFormat="1" applyFont="1" applyFill="1" applyAlignment="1">
      <alignment horizontal="right"/>
    </xf>
    <xf numFmtId="0" fontId="24" fillId="0" borderId="0" xfId="42" applyFont="1" applyFill="1" applyAlignment="1"/>
    <xf numFmtId="0" fontId="24" fillId="0" borderId="0" xfId="42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5" fillId="0" borderId="0" xfId="0" applyFont="1" applyFill="1"/>
    <xf numFmtId="0" fontId="31" fillId="0" borderId="0" xfId="0" applyFont="1" applyAlignment="1">
      <alignment horizontal="center"/>
    </xf>
    <xf numFmtId="0" fontId="0" fillId="0" borderId="0" xfId="0" applyFont="1" applyAlignment="1"/>
    <xf numFmtId="0" fontId="33" fillId="0" borderId="10" xfId="0" applyFont="1" applyBorder="1"/>
    <xf numFmtId="0" fontId="26" fillId="0" borderId="10" xfId="0" applyFont="1" applyBorder="1"/>
    <xf numFmtId="0" fontId="33" fillId="0" borderId="10" xfId="0" applyFont="1" applyBorder="1" applyAlignment="1"/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45" applyAlignment="1" applyProtection="1">
      <alignment horizontal="center" vertical="center"/>
    </xf>
    <xf numFmtId="0" fontId="37" fillId="0" borderId="14" xfId="0" applyFont="1" applyFill="1" applyBorder="1" applyAlignment="1"/>
    <xf numFmtId="0" fontId="38" fillId="0" borderId="15" xfId="0" applyFont="1" applyFill="1" applyBorder="1"/>
    <xf numFmtId="0" fontId="38" fillId="0" borderId="16" xfId="0" applyFont="1" applyFill="1" applyBorder="1"/>
    <xf numFmtId="14" fontId="26" fillId="0" borderId="14" xfId="0" applyNumberFormat="1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4" fontId="26" fillId="0" borderId="14" xfId="0" applyNumberFormat="1" applyFont="1" applyFill="1" applyBorder="1" applyAlignment="1">
      <alignment horizontal="center"/>
    </xf>
    <xf numFmtId="14" fontId="26" fillId="0" borderId="16" xfId="0" applyNumberFormat="1" applyFont="1" applyFill="1" applyBorder="1" applyAlignment="1">
      <alignment horizontal="center"/>
    </xf>
    <xf numFmtId="4" fontId="26" fillId="0" borderId="16" xfId="0" applyNumberFormat="1" applyFont="1" applyFill="1" applyBorder="1" applyAlignment="1">
      <alignment horizontal="center"/>
    </xf>
    <xf numFmtId="0" fontId="34" fillId="0" borderId="10" xfId="0" applyFont="1" applyBorder="1" applyAlignment="1">
      <alignment horizontal="left"/>
    </xf>
    <xf numFmtId="0" fontId="35" fillId="0" borderId="10" xfId="0" applyFont="1" applyBorder="1" applyAlignment="1">
      <alignment horizontal="left"/>
    </xf>
    <xf numFmtId="0" fontId="33" fillId="0" borderId="10" xfId="0" applyFont="1" applyBorder="1" applyAlignment="1">
      <alignment wrapText="1"/>
    </xf>
    <xf numFmtId="0" fontId="26" fillId="0" borderId="0" xfId="0" applyFont="1"/>
    <xf numFmtId="0" fontId="36" fillId="0" borderId="14" xfId="0" applyFont="1" applyBorder="1" applyAlignment="1"/>
    <xf numFmtId="0" fontId="26" fillId="0" borderId="15" xfId="0" applyFont="1" applyBorder="1"/>
    <xf numFmtId="0" fontId="26" fillId="0" borderId="16" xfId="0" applyFont="1" applyBorder="1"/>
    <xf numFmtId="0" fontId="37" fillId="0" borderId="14" xfId="0" applyFont="1" applyBorder="1" applyAlignment="1">
      <alignment horizontal="center" wrapText="1"/>
    </xf>
    <xf numFmtId="0" fontId="37" fillId="0" borderId="14" xfId="0" applyFont="1" applyBorder="1" applyAlignment="1">
      <alignment horizontal="center"/>
    </xf>
    <xf numFmtId="0" fontId="31" fillId="0" borderId="14" xfId="0" applyFont="1" applyBorder="1" applyAlignment="1">
      <alignment horizontal="center" wrapText="1"/>
    </xf>
    <xf numFmtId="0" fontId="31" fillId="0" borderId="16" xfId="0" applyFont="1" applyBorder="1" applyAlignment="1">
      <alignment horizontal="center" wrapText="1"/>
    </xf>
    <xf numFmtId="14" fontId="26" fillId="0" borderId="14" xfId="0" quotePrefix="1" applyNumberFormat="1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4" fontId="26" fillId="0" borderId="14" xfId="0" applyNumberFormat="1" applyFont="1" applyBorder="1" applyAlignment="1">
      <alignment horizontal="center"/>
    </xf>
    <xf numFmtId="4" fontId="26" fillId="0" borderId="16" xfId="0" applyNumberFormat="1" applyFont="1" applyBorder="1" applyAlignment="1">
      <alignment horizontal="center"/>
    </xf>
    <xf numFmtId="14" fontId="26" fillId="0" borderId="14" xfId="0" applyNumberFormat="1" applyFont="1" applyBorder="1" applyAlignment="1">
      <alignment horizontal="center"/>
    </xf>
    <xf numFmtId="167" fontId="26" fillId="0" borderId="14" xfId="0" applyNumberFormat="1" applyFont="1" applyBorder="1" applyAlignment="1">
      <alignment horizontal="center"/>
    </xf>
    <xf numFmtId="167" fontId="26" fillId="0" borderId="16" xfId="0" applyNumberFormat="1" applyFont="1" applyBorder="1" applyAlignment="1">
      <alignment horizontal="center"/>
    </xf>
    <xf numFmtId="4" fontId="26" fillId="0" borderId="14" xfId="0" applyNumberFormat="1" applyFont="1" applyBorder="1"/>
    <xf numFmtId="4" fontId="26" fillId="0" borderId="16" xfId="0" applyNumberFormat="1" applyFont="1" applyBorder="1"/>
    <xf numFmtId="14" fontId="26" fillId="0" borderId="16" xfId="0" applyNumberFormat="1" applyFont="1" applyBorder="1" applyAlignment="1">
      <alignment horizontal="center"/>
    </xf>
    <xf numFmtId="0" fontId="37" fillId="0" borderId="14" xfId="0" applyFont="1" applyBorder="1" applyAlignment="1">
      <alignment horizontal="right"/>
    </xf>
    <xf numFmtId="0" fontId="38" fillId="0" borderId="14" xfId="0" applyFont="1" applyBorder="1"/>
    <xf numFmtId="4" fontId="39" fillId="0" borderId="14" xfId="0" applyNumberFormat="1" applyFont="1" applyBorder="1" applyAlignment="1"/>
    <xf numFmtId="4" fontId="38" fillId="0" borderId="14" xfId="0" applyNumberFormat="1" applyFont="1" applyBorder="1"/>
    <xf numFmtId="0" fontId="26" fillId="0" borderId="14" xfId="0" applyFont="1" applyBorder="1"/>
    <xf numFmtId="0" fontId="26" fillId="0" borderId="15" xfId="0" applyFont="1" applyBorder="1" applyAlignment="1">
      <alignment horizontal="right"/>
    </xf>
    <xf numFmtId="0" fontId="26" fillId="0" borderId="16" xfId="0" applyFont="1" applyBorder="1" applyAlignment="1">
      <alignment horizontal="right"/>
    </xf>
    <xf numFmtId="0" fontId="31" fillId="0" borderId="0" xfId="0" applyFont="1" applyAlignment="1"/>
    <xf numFmtId="0" fontId="31" fillId="0" borderId="14" xfId="0" applyFont="1" applyBorder="1" applyAlignment="1">
      <alignment vertical="center" wrapText="1"/>
    </xf>
    <xf numFmtId="0" fontId="26" fillId="0" borderId="15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37" fillId="0" borderId="14" xfId="0" applyFont="1" applyBorder="1" applyAlignment="1"/>
    <xf numFmtId="0" fontId="37" fillId="0" borderId="14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/>
    </xf>
    <xf numFmtId="4" fontId="26" fillId="0" borderId="18" xfId="0" applyNumberFormat="1" applyFont="1" applyBorder="1" applyAlignment="1">
      <alignment horizontal="center"/>
    </xf>
    <xf numFmtId="0" fontId="30" fillId="0" borderId="10" xfId="0" applyFont="1" applyFill="1" applyBorder="1" applyAlignment="1">
      <alignment horizontal="left"/>
    </xf>
    <xf numFmtId="0" fontId="30" fillId="0" borderId="19" xfId="0" applyFont="1" applyFill="1" applyBorder="1" applyAlignment="1">
      <alignment horizontal="left"/>
    </xf>
    <xf numFmtId="0" fontId="30" fillId="0" borderId="20" xfId="0" applyFont="1" applyFill="1" applyBorder="1" applyAlignment="1">
      <alignment horizontal="left"/>
    </xf>
    <xf numFmtId="0" fontId="3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5" fillId="0" borderId="19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31" fillId="0" borderId="21" xfId="0" applyFont="1" applyBorder="1" applyAlignment="1">
      <alignment wrapText="1"/>
    </xf>
    <xf numFmtId="0" fontId="26" fillId="0" borderId="22" xfId="0" applyFont="1" applyBorder="1"/>
    <xf numFmtId="0" fontId="26" fillId="0" borderId="23" xfId="0" applyFont="1" applyBorder="1"/>
    <xf numFmtId="0" fontId="26" fillId="0" borderId="24" xfId="0" applyFont="1" applyBorder="1"/>
    <xf numFmtId="0" fontId="26" fillId="0" borderId="25" xfId="0" applyFont="1" applyBorder="1"/>
    <xf numFmtId="0" fontId="26" fillId="0" borderId="26" xfId="0" applyFont="1" applyBorder="1"/>
    <xf numFmtId="0" fontId="31" fillId="0" borderId="14" xfId="0" applyFont="1" applyBorder="1" applyAlignment="1"/>
    <xf numFmtId="4" fontId="32" fillId="0" borderId="14" xfId="0" applyNumberFormat="1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4" fontId="26" fillId="0" borderId="15" xfId="0" applyNumberFormat="1" applyFont="1" applyBorder="1" applyAlignment="1">
      <alignment horizontal="center"/>
    </xf>
    <xf numFmtId="168" fontId="32" fillId="0" borderId="14" xfId="0" applyNumberFormat="1" applyFont="1" applyBorder="1" applyAlignment="1">
      <alignment horizontal="center"/>
    </xf>
    <xf numFmtId="0" fontId="41" fillId="0" borderId="0" xfId="42" applyFont="1" applyFill="1" applyAlignment="1">
      <alignment horizontal="center" vertical="center"/>
    </xf>
    <xf numFmtId="17" fontId="42" fillId="0" borderId="0" xfId="42" applyNumberFormat="1" applyFont="1" applyFill="1" applyAlignment="1">
      <alignment horizontal="center"/>
    </xf>
    <xf numFmtId="0" fontId="41" fillId="0" borderId="0" xfId="42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5" builtinId="8"/>
    <cellStyle name="Incorreto" xfId="7" builtinId="27" customBuiltin="1"/>
    <cellStyle name="Moeda_Plan1 2" xfId="44"/>
    <cellStyle name="Neutra" xfId="8" builtinId="28" customBuiltin="1"/>
    <cellStyle name="Normal" xfId="0" builtinId="0"/>
    <cellStyle name="Normal 2" xfId="43"/>
    <cellStyle name="Normal 4" xfId="42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83820</xdr:rowOff>
    </xdr:from>
    <xdr:to>
      <xdr:col>1</xdr:col>
      <xdr:colOff>213359</xdr:colOff>
      <xdr:row>5</xdr:row>
      <xdr:rowOff>53655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937259" cy="922335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</xdr:colOff>
      <xdr:row>66</xdr:row>
      <xdr:rowOff>17145</xdr:rowOff>
    </xdr:from>
    <xdr:to>
      <xdr:col>1</xdr:col>
      <xdr:colOff>80009</xdr:colOff>
      <xdr:row>70</xdr:row>
      <xdr:rowOff>171765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" y="11851005"/>
          <a:ext cx="937259" cy="924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83820</xdr:rowOff>
    </xdr:from>
    <xdr:to>
      <xdr:col>1</xdr:col>
      <xdr:colOff>213359</xdr:colOff>
      <xdr:row>5</xdr:row>
      <xdr:rowOff>53655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937259" cy="922335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</xdr:colOff>
      <xdr:row>66</xdr:row>
      <xdr:rowOff>17145</xdr:rowOff>
    </xdr:from>
    <xdr:to>
      <xdr:col>1</xdr:col>
      <xdr:colOff>80009</xdr:colOff>
      <xdr:row>70</xdr:row>
      <xdr:rowOff>171765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" y="11851005"/>
          <a:ext cx="937259" cy="924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71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71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71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71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71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71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71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71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66</xdr:row>
      <xdr:rowOff>0</xdr:rowOff>
    </xdr:from>
    <xdr:to>
      <xdr:col>2</xdr:col>
      <xdr:colOff>0</xdr:colOff>
      <xdr:row>69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12222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66</xdr:row>
      <xdr:rowOff>0</xdr:rowOff>
    </xdr:from>
    <xdr:to>
      <xdr:col>2</xdr:col>
      <xdr:colOff>0</xdr:colOff>
      <xdr:row>69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12222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66</xdr:row>
      <xdr:rowOff>0</xdr:rowOff>
    </xdr:from>
    <xdr:to>
      <xdr:col>2</xdr:col>
      <xdr:colOff>0</xdr:colOff>
      <xdr:row>69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12222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66</xdr:row>
      <xdr:rowOff>0</xdr:rowOff>
    </xdr:from>
    <xdr:to>
      <xdr:col>2</xdr:col>
      <xdr:colOff>0</xdr:colOff>
      <xdr:row>69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12222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71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71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71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71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71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71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71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71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66</xdr:row>
      <xdr:rowOff>0</xdr:rowOff>
    </xdr:from>
    <xdr:to>
      <xdr:col>2</xdr:col>
      <xdr:colOff>0</xdr:colOff>
      <xdr:row>69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12222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66</xdr:row>
      <xdr:rowOff>0</xdr:rowOff>
    </xdr:from>
    <xdr:to>
      <xdr:col>2</xdr:col>
      <xdr:colOff>0</xdr:colOff>
      <xdr:row>69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12222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66</xdr:row>
      <xdr:rowOff>0</xdr:rowOff>
    </xdr:from>
    <xdr:to>
      <xdr:col>2</xdr:col>
      <xdr:colOff>0</xdr:colOff>
      <xdr:row>69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12222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66</xdr:row>
      <xdr:rowOff>0</xdr:rowOff>
    </xdr:from>
    <xdr:to>
      <xdr:col>2</xdr:col>
      <xdr:colOff>0</xdr:colOff>
      <xdr:row>69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12222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1"/>
  <sheetViews>
    <sheetView topLeftCell="A42" workbookViewId="0">
      <selection activeCell="A64" sqref="A64:XFD64"/>
    </sheetView>
  </sheetViews>
  <sheetFormatPr defaultColWidth="9.140625" defaultRowHeight="15" x14ac:dyDescent="0.25"/>
  <cols>
    <col min="1" max="2" width="13.7109375" style="1" customWidth="1"/>
    <col min="3" max="3" width="9.7109375" style="1" customWidth="1"/>
    <col min="4" max="4" width="11.7109375" style="1" customWidth="1"/>
    <col min="5" max="8" width="9.7109375" style="1" customWidth="1"/>
    <col min="9" max="10" width="15.7109375" style="1" customWidth="1"/>
    <col min="11" max="13" width="9.140625" style="1"/>
    <col min="14" max="14" width="10.140625" style="1" bestFit="1" customWidth="1"/>
    <col min="15" max="16384" width="9.140625" style="1"/>
  </cols>
  <sheetData>
    <row r="1" spans="1:10" ht="15.75" x14ac:dyDescent="0.25">
      <c r="A1" s="94" t="s">
        <v>93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x14ac:dyDescent="0.25">
      <c r="A2" s="95" t="s">
        <v>94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x14ac:dyDescent="0.25">
      <c r="A3" s="95" t="s">
        <v>95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3">
      <c r="A4" s="95" t="s">
        <v>96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14.45" x14ac:dyDescent="0.3">
      <c r="A5" s="96" t="s">
        <v>97</v>
      </c>
      <c r="B5" s="96"/>
      <c r="C5" s="96"/>
      <c r="D5" s="96"/>
      <c r="E5" s="96"/>
      <c r="F5" s="96"/>
      <c r="G5" s="96"/>
      <c r="H5" s="96"/>
      <c r="I5" s="96"/>
      <c r="J5" s="96"/>
    </row>
    <row r="6" spans="1:10" ht="14.45" x14ac:dyDescent="0.3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0" x14ac:dyDescent="0.25">
      <c r="A7" s="89" t="s">
        <v>98</v>
      </c>
      <c r="B7" s="90"/>
      <c r="C7" s="90"/>
      <c r="D7" s="90"/>
      <c r="E7" s="90"/>
      <c r="F7" s="90"/>
      <c r="G7" s="90"/>
      <c r="H7" s="90"/>
      <c r="I7" s="90"/>
      <c r="J7" s="90"/>
    </row>
    <row r="8" spans="1:10" ht="14.45" x14ac:dyDescent="0.3">
      <c r="A8" s="89" t="s">
        <v>99</v>
      </c>
      <c r="B8" s="90"/>
      <c r="C8" s="90"/>
      <c r="D8" s="90"/>
      <c r="E8" s="90"/>
      <c r="F8" s="90"/>
      <c r="G8" s="90"/>
      <c r="H8" s="90"/>
      <c r="I8" s="90"/>
      <c r="J8" s="90"/>
    </row>
    <row r="9" spans="1:10" ht="14.45" x14ac:dyDescent="0.3">
      <c r="A9" s="57"/>
      <c r="B9" s="58"/>
      <c r="C9" s="58"/>
      <c r="D9" s="58"/>
      <c r="E9" s="58"/>
      <c r="F9" s="58"/>
      <c r="G9" s="58"/>
      <c r="H9" s="58"/>
      <c r="I9" s="58"/>
      <c r="J9" s="58"/>
    </row>
    <row r="10" spans="1:10" x14ac:dyDescent="0.25">
      <c r="A10" s="91" t="s">
        <v>100</v>
      </c>
      <c r="B10" s="92"/>
      <c r="C10" s="92"/>
      <c r="D10" s="92"/>
      <c r="E10" s="92"/>
      <c r="F10" s="92"/>
      <c r="G10" s="92"/>
      <c r="H10" s="92"/>
      <c r="I10" s="92"/>
      <c r="J10" s="92"/>
    </row>
    <row r="11" spans="1:10" x14ac:dyDescent="0.25">
      <c r="A11" s="93" t="s">
        <v>101</v>
      </c>
      <c r="B11" s="92"/>
      <c r="C11" s="92"/>
      <c r="D11" s="92"/>
      <c r="E11" s="92"/>
      <c r="F11" s="92"/>
      <c r="G11" s="92"/>
      <c r="H11" s="92"/>
      <c r="I11" s="92"/>
      <c r="J11" s="92"/>
    </row>
    <row r="12" spans="1:10" ht="14.45" x14ac:dyDescent="0.3">
      <c r="A12" s="93" t="s">
        <v>102</v>
      </c>
      <c r="B12" s="92"/>
      <c r="C12" s="92"/>
      <c r="D12" s="92"/>
      <c r="E12" s="92"/>
      <c r="F12" s="92"/>
      <c r="G12" s="92"/>
      <c r="H12" s="92"/>
      <c r="I12" s="92"/>
      <c r="J12" s="92"/>
    </row>
    <row r="13" spans="1:10" x14ac:dyDescent="0.25">
      <c r="A13" s="93" t="s">
        <v>103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0" x14ac:dyDescent="0.25">
      <c r="A14" s="91" t="s">
        <v>104</v>
      </c>
      <c r="B14" s="92"/>
      <c r="C14" s="92"/>
      <c r="D14" s="92"/>
      <c r="E14" s="92"/>
      <c r="F14" s="92"/>
      <c r="G14" s="92"/>
      <c r="H14" s="92"/>
      <c r="I14" s="92"/>
      <c r="J14" s="92"/>
    </row>
    <row r="15" spans="1:10" ht="14.45" x14ac:dyDescent="0.3">
      <c r="A15" s="93" t="s">
        <v>105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0" x14ac:dyDescent="0.25">
      <c r="A16" s="106" t="s">
        <v>171</v>
      </c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x14ac:dyDescent="0.25">
      <c r="A17" s="108" t="s">
        <v>106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14.45" x14ac:dyDescent="0.3">
      <c r="A18" s="109"/>
      <c r="B18" s="90"/>
      <c r="C18" s="90"/>
      <c r="D18" s="90"/>
      <c r="E18" s="90"/>
      <c r="F18" s="90"/>
      <c r="G18" s="90"/>
      <c r="H18" s="90"/>
      <c r="I18" s="90"/>
      <c r="J18" s="90"/>
    </row>
    <row r="19" spans="1:10" ht="14.45" x14ac:dyDescent="0.3">
      <c r="A19" s="110" t="s">
        <v>169</v>
      </c>
      <c r="B19" s="111"/>
      <c r="C19" s="111"/>
      <c r="D19" s="111"/>
      <c r="E19" s="111"/>
      <c r="F19" s="111"/>
      <c r="G19" s="111"/>
      <c r="H19" s="111"/>
      <c r="I19" s="111"/>
      <c r="J19" s="112"/>
    </row>
    <row r="20" spans="1:10" ht="14.45" x14ac:dyDescent="0.3">
      <c r="A20" s="58"/>
      <c r="B20" s="58"/>
      <c r="C20" s="58"/>
      <c r="D20" s="58"/>
      <c r="E20" s="58"/>
      <c r="F20" s="58"/>
      <c r="G20" s="58"/>
      <c r="H20" s="58"/>
      <c r="I20" s="58"/>
      <c r="J20" s="58"/>
    </row>
    <row r="21" spans="1:10" x14ac:dyDescent="0.25">
      <c r="A21" s="113" t="s">
        <v>108</v>
      </c>
      <c r="B21" s="111"/>
      <c r="C21" s="111"/>
      <c r="D21" s="112"/>
      <c r="E21" s="113" t="s">
        <v>109</v>
      </c>
      <c r="F21" s="112"/>
      <c r="G21" s="113" t="s">
        <v>110</v>
      </c>
      <c r="H21" s="112"/>
      <c r="I21" s="113" t="s">
        <v>111</v>
      </c>
      <c r="J21" s="112"/>
    </row>
    <row r="22" spans="1:10" x14ac:dyDescent="0.25">
      <c r="A22" s="97" t="s">
        <v>112</v>
      </c>
      <c r="B22" s="98"/>
      <c r="C22" s="98"/>
      <c r="D22" s="99"/>
      <c r="E22" s="100">
        <v>43131</v>
      </c>
      <c r="F22" s="101"/>
      <c r="G22" s="102" t="s">
        <v>113</v>
      </c>
      <c r="H22" s="101"/>
      <c r="I22" s="103">
        <v>1543440</v>
      </c>
      <c r="J22" s="101"/>
    </row>
    <row r="23" spans="1:10" x14ac:dyDescent="0.25">
      <c r="A23" s="97" t="s">
        <v>114</v>
      </c>
      <c r="B23" s="98"/>
      <c r="C23" s="98"/>
      <c r="D23" s="99"/>
      <c r="E23" s="100">
        <v>43272</v>
      </c>
      <c r="F23" s="104"/>
      <c r="G23" s="102" t="s">
        <v>115</v>
      </c>
      <c r="H23" s="101"/>
      <c r="I23" s="103">
        <v>46306.06</v>
      </c>
      <c r="J23" s="105"/>
    </row>
    <row r="24" spans="1:10" x14ac:dyDescent="0.25">
      <c r="A24" s="97" t="s">
        <v>116</v>
      </c>
      <c r="B24" s="98"/>
      <c r="C24" s="98"/>
      <c r="D24" s="99"/>
      <c r="E24" s="100">
        <v>43462</v>
      </c>
      <c r="F24" s="101"/>
      <c r="G24" s="102" t="s">
        <v>117</v>
      </c>
      <c r="H24" s="101"/>
      <c r="I24" s="103">
        <v>1662821.82</v>
      </c>
      <c r="J24" s="101"/>
    </row>
    <row r="25" spans="1:10" x14ac:dyDescent="0.25">
      <c r="A25" s="97" t="s">
        <v>118</v>
      </c>
      <c r="B25" s="98"/>
      <c r="C25" s="98"/>
      <c r="D25" s="99"/>
      <c r="E25" s="100">
        <v>43588</v>
      </c>
      <c r="F25" s="101"/>
      <c r="G25" s="102" t="s">
        <v>117</v>
      </c>
      <c r="H25" s="101"/>
      <c r="I25" s="103">
        <v>1781796.38</v>
      </c>
      <c r="J25" s="101"/>
    </row>
    <row r="26" spans="1:10" x14ac:dyDescent="0.25">
      <c r="A26" s="97" t="s">
        <v>119</v>
      </c>
      <c r="B26" s="98"/>
      <c r="C26" s="98"/>
      <c r="D26" s="99"/>
      <c r="E26" s="100">
        <v>43825</v>
      </c>
      <c r="F26" s="101"/>
      <c r="G26" s="102" t="s">
        <v>120</v>
      </c>
      <c r="H26" s="101"/>
      <c r="I26" s="103">
        <v>3444361.84</v>
      </c>
      <c r="J26" s="101"/>
    </row>
    <row r="27" spans="1:10" x14ac:dyDescent="0.25">
      <c r="A27" s="97" t="s">
        <v>121</v>
      </c>
      <c r="B27" s="98"/>
      <c r="C27" s="98"/>
      <c r="D27" s="99"/>
      <c r="E27" s="100">
        <v>44292</v>
      </c>
      <c r="F27" s="101"/>
      <c r="G27" s="102" t="s">
        <v>122</v>
      </c>
      <c r="H27" s="101"/>
      <c r="I27" s="103">
        <v>2541151.52</v>
      </c>
      <c r="J27" s="101"/>
    </row>
    <row r="28" spans="1:10" x14ac:dyDescent="0.25">
      <c r="A28" s="97" t="s">
        <v>123</v>
      </c>
      <c r="B28" s="98"/>
      <c r="C28" s="98"/>
      <c r="D28" s="99"/>
      <c r="E28" s="100">
        <v>44369</v>
      </c>
      <c r="F28" s="101"/>
      <c r="G28" s="102" t="s">
        <v>124</v>
      </c>
      <c r="H28" s="101"/>
      <c r="I28" s="103">
        <v>30000</v>
      </c>
      <c r="J28" s="101"/>
    </row>
    <row r="29" spans="1:10" ht="14.45" x14ac:dyDescent="0.3">
      <c r="A29" s="58"/>
      <c r="B29" s="58"/>
      <c r="C29" s="58"/>
      <c r="D29" s="58"/>
      <c r="E29" s="58"/>
      <c r="F29" s="58"/>
      <c r="G29" s="58"/>
      <c r="H29" s="58"/>
      <c r="I29" s="59"/>
      <c r="J29" s="59"/>
    </row>
    <row r="30" spans="1:10" x14ac:dyDescent="0.25">
      <c r="A30" s="114" t="s">
        <v>125</v>
      </c>
      <c r="B30" s="111"/>
      <c r="C30" s="111"/>
      <c r="D30" s="111"/>
      <c r="E30" s="111"/>
      <c r="F30" s="111"/>
      <c r="G30" s="111"/>
      <c r="H30" s="111"/>
      <c r="I30" s="111"/>
      <c r="J30" s="112"/>
    </row>
    <row r="31" spans="1:10" x14ac:dyDescent="0.25">
      <c r="A31" s="115" t="s">
        <v>126</v>
      </c>
      <c r="B31" s="112"/>
      <c r="C31" s="115" t="s">
        <v>127</v>
      </c>
      <c r="D31" s="112"/>
      <c r="E31" s="115" t="s">
        <v>128</v>
      </c>
      <c r="F31" s="112"/>
      <c r="G31" s="115" t="s">
        <v>129</v>
      </c>
      <c r="H31" s="116"/>
      <c r="I31" s="115" t="s">
        <v>130</v>
      </c>
      <c r="J31" s="112"/>
    </row>
    <row r="32" spans="1:10" ht="14.45" x14ac:dyDescent="0.3">
      <c r="A32" s="117">
        <v>44510</v>
      </c>
      <c r="B32" s="118"/>
      <c r="C32" s="119">
        <v>115000</v>
      </c>
      <c r="D32" s="120"/>
      <c r="E32" s="121">
        <v>44508</v>
      </c>
      <c r="F32" s="118"/>
      <c r="G32" s="122">
        <v>286492</v>
      </c>
      <c r="H32" s="123"/>
      <c r="I32" s="124">
        <v>115000</v>
      </c>
      <c r="J32" s="125"/>
    </row>
    <row r="33" spans="1:10" ht="14.45" x14ac:dyDescent="0.3">
      <c r="A33" s="121"/>
      <c r="B33" s="126"/>
      <c r="C33" s="119"/>
      <c r="D33" s="120"/>
      <c r="E33" s="121"/>
      <c r="F33" s="126"/>
      <c r="G33" s="122"/>
      <c r="H33" s="123"/>
      <c r="I33" s="124"/>
      <c r="J33" s="125"/>
    </row>
    <row r="34" spans="1:10" ht="14.45" x14ac:dyDescent="0.3">
      <c r="A34" s="131"/>
      <c r="B34" s="112"/>
      <c r="C34" s="131"/>
      <c r="D34" s="112"/>
      <c r="E34" s="131"/>
      <c r="F34" s="112"/>
      <c r="G34" s="131"/>
      <c r="H34" s="112"/>
      <c r="I34" s="124"/>
      <c r="J34" s="125"/>
    </row>
    <row r="35" spans="1:10" ht="14.45" x14ac:dyDescent="0.3">
      <c r="A35" s="127" t="s">
        <v>131</v>
      </c>
      <c r="B35" s="111"/>
      <c r="C35" s="111"/>
      <c r="D35" s="111"/>
      <c r="E35" s="111"/>
      <c r="F35" s="112"/>
      <c r="G35" s="128"/>
      <c r="H35" s="112"/>
      <c r="I35" s="130">
        <v>948.17</v>
      </c>
      <c r="J35" s="125"/>
    </row>
    <row r="36" spans="1:10" x14ac:dyDescent="0.25">
      <c r="A36" s="127" t="s">
        <v>132</v>
      </c>
      <c r="B36" s="111"/>
      <c r="C36" s="111"/>
      <c r="D36" s="111"/>
      <c r="E36" s="111"/>
      <c r="F36" s="112"/>
      <c r="G36" s="128"/>
      <c r="H36" s="112"/>
      <c r="I36" s="129">
        <f>SUM(I32:J34)</f>
        <v>115000</v>
      </c>
      <c r="J36" s="125"/>
    </row>
    <row r="37" spans="1:10" x14ac:dyDescent="0.25">
      <c r="A37" s="127" t="s">
        <v>133</v>
      </c>
      <c r="B37" s="111"/>
      <c r="C37" s="111"/>
      <c r="D37" s="111"/>
      <c r="E37" s="111"/>
      <c r="F37" s="112"/>
      <c r="G37" s="128"/>
      <c r="H37" s="112"/>
      <c r="I37" s="130">
        <v>242.55</v>
      </c>
      <c r="J37" s="125"/>
    </row>
    <row r="38" spans="1:10" x14ac:dyDescent="0.25">
      <c r="A38" s="127" t="s">
        <v>134</v>
      </c>
      <c r="B38" s="132"/>
      <c r="C38" s="132"/>
      <c r="D38" s="132"/>
      <c r="E38" s="132"/>
      <c r="F38" s="133"/>
      <c r="G38" s="128"/>
      <c r="H38" s="112"/>
      <c r="I38" s="129">
        <v>0</v>
      </c>
      <c r="J38" s="125"/>
    </row>
    <row r="39" spans="1:10" x14ac:dyDescent="0.25">
      <c r="A39" s="127" t="s">
        <v>135</v>
      </c>
      <c r="B39" s="111"/>
      <c r="C39" s="111"/>
      <c r="D39" s="111"/>
      <c r="E39" s="111"/>
      <c r="F39" s="112"/>
      <c r="G39" s="128"/>
      <c r="H39" s="112"/>
      <c r="I39" s="130">
        <f>SUM(I35:J38)</f>
        <v>116190.72</v>
      </c>
      <c r="J39" s="125"/>
    </row>
    <row r="40" spans="1:10" x14ac:dyDescent="0.25">
      <c r="A40" s="127" t="s">
        <v>136</v>
      </c>
      <c r="B40" s="111"/>
      <c r="C40" s="111"/>
      <c r="D40" s="111"/>
      <c r="E40" s="111"/>
      <c r="F40" s="112"/>
      <c r="G40" s="128"/>
      <c r="H40" s="112"/>
      <c r="I40" s="130">
        <v>0</v>
      </c>
      <c r="J40" s="125"/>
    </row>
    <row r="41" spans="1:10" x14ac:dyDescent="0.25">
      <c r="A41" s="127" t="s">
        <v>137</v>
      </c>
      <c r="B41" s="111"/>
      <c r="C41" s="111"/>
      <c r="D41" s="111"/>
      <c r="E41" s="111"/>
      <c r="F41" s="112"/>
      <c r="G41" s="128"/>
      <c r="H41" s="112"/>
      <c r="I41" s="129">
        <f>I39+I40</f>
        <v>116190.72</v>
      </c>
      <c r="J41" s="125"/>
    </row>
    <row r="42" spans="1:10" ht="14.45" x14ac:dyDescent="0.3">
      <c r="A42" s="134" t="s">
        <v>138</v>
      </c>
      <c r="B42" s="90"/>
      <c r="C42" s="90"/>
      <c r="D42" s="90"/>
      <c r="E42" s="90"/>
      <c r="F42" s="90"/>
      <c r="G42" s="90"/>
      <c r="H42" s="90"/>
      <c r="I42" s="90"/>
      <c r="J42" s="90"/>
    </row>
    <row r="43" spans="1:10" x14ac:dyDescent="0.25">
      <c r="A43" s="134" t="s">
        <v>139</v>
      </c>
      <c r="B43" s="90"/>
      <c r="C43" s="90"/>
      <c r="D43" s="90"/>
      <c r="E43" s="90"/>
      <c r="F43" s="90"/>
      <c r="G43" s="90"/>
      <c r="H43" s="90"/>
      <c r="I43" s="90"/>
      <c r="J43" s="90"/>
    </row>
    <row r="44" spans="1:10" x14ac:dyDescent="0.25">
      <c r="A44" s="134" t="s">
        <v>140</v>
      </c>
      <c r="B44" s="90"/>
      <c r="C44" s="90"/>
      <c r="D44" s="90"/>
      <c r="E44" s="90"/>
      <c r="F44" s="90"/>
      <c r="G44" s="90"/>
      <c r="H44" s="90"/>
      <c r="I44" s="90"/>
      <c r="J44" s="90"/>
    </row>
    <row r="45" spans="1:10" ht="14.45" x14ac:dyDescent="0.3">
      <c r="A45" s="58"/>
      <c r="B45" s="58"/>
      <c r="C45" s="58"/>
      <c r="D45" s="58"/>
      <c r="E45" s="58"/>
      <c r="F45" s="58"/>
      <c r="G45" s="58"/>
      <c r="H45" s="58"/>
      <c r="I45" s="58"/>
      <c r="J45" s="58"/>
    </row>
    <row r="46" spans="1:10" ht="21.75" customHeight="1" x14ac:dyDescent="0.25">
      <c r="A46" s="135" t="s">
        <v>141</v>
      </c>
      <c r="B46" s="136"/>
      <c r="C46" s="136"/>
      <c r="D46" s="136"/>
      <c r="E46" s="136"/>
      <c r="F46" s="136"/>
      <c r="G46" s="136"/>
      <c r="H46" s="136"/>
      <c r="I46" s="136"/>
      <c r="J46" s="137"/>
    </row>
    <row r="47" spans="1:10" ht="14.45" x14ac:dyDescent="0.3">
      <c r="A47" s="60"/>
      <c r="B47" s="61"/>
      <c r="C47" s="61"/>
      <c r="D47" s="61"/>
      <c r="E47" s="61"/>
      <c r="F47" s="61"/>
      <c r="G47" s="61"/>
      <c r="H47" s="61"/>
      <c r="I47" s="61"/>
      <c r="J47" s="61"/>
    </row>
    <row r="48" spans="1:10" ht="14.45" x14ac:dyDescent="0.3">
      <c r="A48" s="60"/>
      <c r="B48" s="61"/>
      <c r="C48" s="61"/>
      <c r="D48" s="61"/>
      <c r="E48" s="61"/>
      <c r="F48" s="61"/>
      <c r="G48" s="61"/>
      <c r="H48" s="61"/>
      <c r="I48" s="61"/>
      <c r="J48" s="61"/>
    </row>
    <row r="49" spans="1:10" ht="14.45" x14ac:dyDescent="0.3">
      <c r="A49" s="60"/>
      <c r="B49" s="61"/>
      <c r="C49" s="61"/>
      <c r="D49" s="61"/>
      <c r="E49" s="61"/>
      <c r="F49" s="61"/>
      <c r="G49" s="61"/>
      <c r="H49" s="61"/>
      <c r="I49" s="61"/>
      <c r="J49" s="61"/>
    </row>
    <row r="50" spans="1:10" ht="14.45" x14ac:dyDescent="0.3">
      <c r="A50" s="60"/>
      <c r="B50" s="61"/>
      <c r="C50" s="61"/>
      <c r="D50" s="61"/>
      <c r="E50" s="61"/>
      <c r="F50" s="61"/>
      <c r="G50" s="61"/>
      <c r="H50" s="61"/>
      <c r="I50" s="61"/>
      <c r="J50" s="61"/>
    </row>
    <row r="51" spans="1:10" ht="14.45" x14ac:dyDescent="0.3">
      <c r="A51" s="60"/>
      <c r="B51" s="61"/>
      <c r="C51" s="61"/>
      <c r="D51" s="61"/>
      <c r="E51" s="61"/>
      <c r="F51" s="61"/>
      <c r="G51" s="61"/>
      <c r="H51" s="61"/>
      <c r="I51" s="61"/>
      <c r="J51" s="61"/>
    </row>
    <row r="52" spans="1:10" ht="14.45" x14ac:dyDescent="0.3">
      <c r="A52" s="60"/>
      <c r="B52" s="61"/>
      <c r="C52" s="61"/>
      <c r="D52" s="61"/>
      <c r="E52" s="61"/>
      <c r="F52" s="61"/>
      <c r="G52" s="61"/>
      <c r="H52" s="61"/>
      <c r="I52" s="61"/>
      <c r="J52" s="61"/>
    </row>
    <row r="53" spans="1:10" ht="14.45" x14ac:dyDescent="0.3">
      <c r="A53" s="60"/>
      <c r="B53" s="61"/>
      <c r="C53" s="61"/>
      <c r="D53" s="61"/>
      <c r="E53" s="61"/>
      <c r="F53" s="61"/>
      <c r="G53" s="61"/>
      <c r="H53" s="61"/>
      <c r="I53" s="61"/>
      <c r="J53" s="61"/>
    </row>
    <row r="54" spans="1:10" ht="14.45" x14ac:dyDescent="0.3">
      <c r="A54" s="60"/>
      <c r="B54" s="61"/>
      <c r="C54" s="61"/>
      <c r="D54" s="61"/>
      <c r="E54" s="61"/>
      <c r="F54" s="61"/>
      <c r="G54" s="61"/>
      <c r="H54" s="61"/>
      <c r="I54" s="61"/>
      <c r="J54" s="61"/>
    </row>
    <row r="55" spans="1:10" ht="14.45" x14ac:dyDescent="0.3">
      <c r="A55" s="60"/>
      <c r="B55" s="61"/>
      <c r="C55" s="61"/>
      <c r="D55" s="61"/>
      <c r="E55" s="61"/>
      <c r="F55" s="61"/>
      <c r="G55" s="61"/>
      <c r="H55" s="61"/>
      <c r="I55" s="61"/>
      <c r="J55" s="61"/>
    </row>
    <row r="56" spans="1:10" ht="14.45" x14ac:dyDescent="0.3">
      <c r="A56" s="60"/>
      <c r="B56" s="61"/>
      <c r="C56" s="61"/>
      <c r="D56" s="61"/>
      <c r="E56" s="61"/>
      <c r="F56" s="61"/>
      <c r="G56" s="61"/>
      <c r="H56" s="61"/>
      <c r="I56" s="61"/>
      <c r="J56" s="61"/>
    </row>
    <row r="57" spans="1:10" ht="14.45" x14ac:dyDescent="0.3">
      <c r="A57" s="60"/>
      <c r="B57" s="61"/>
      <c r="C57" s="61"/>
      <c r="D57" s="61"/>
      <c r="E57" s="61"/>
      <c r="F57" s="61"/>
      <c r="G57" s="61"/>
      <c r="H57" s="61"/>
      <c r="I57" s="61"/>
      <c r="J57" s="61"/>
    </row>
    <row r="58" spans="1:10" ht="14.45" x14ac:dyDescent="0.3">
      <c r="A58" s="60"/>
      <c r="B58" s="61"/>
      <c r="C58" s="61"/>
      <c r="D58" s="61"/>
      <c r="E58" s="61"/>
      <c r="F58" s="61"/>
      <c r="G58" s="61"/>
      <c r="H58" s="61"/>
      <c r="I58" s="61"/>
      <c r="J58" s="61"/>
    </row>
    <row r="59" spans="1:10" ht="14.45" x14ac:dyDescent="0.3">
      <c r="A59" s="60"/>
      <c r="B59" s="61"/>
      <c r="C59" s="61"/>
      <c r="D59" s="61"/>
      <c r="E59" s="61"/>
      <c r="F59" s="61"/>
      <c r="G59" s="61"/>
      <c r="H59" s="61"/>
      <c r="I59" s="61"/>
      <c r="J59" s="61"/>
    </row>
    <row r="60" spans="1:10" ht="14.45" x14ac:dyDescent="0.3">
      <c r="A60" s="60"/>
      <c r="B60" s="61"/>
      <c r="C60" s="61"/>
      <c r="D60" s="61"/>
      <c r="E60" s="61"/>
      <c r="F60" s="61"/>
      <c r="G60" s="61"/>
      <c r="H60" s="61"/>
      <c r="I60" s="61"/>
      <c r="J60" s="61"/>
    </row>
    <row r="61" spans="1:10" ht="14.45" x14ac:dyDescent="0.3">
      <c r="A61" s="60"/>
      <c r="B61" s="61"/>
      <c r="C61" s="61"/>
      <c r="D61" s="61"/>
      <c r="E61" s="61"/>
      <c r="F61" s="61"/>
      <c r="G61" s="61"/>
      <c r="H61" s="61"/>
      <c r="I61" s="61"/>
      <c r="J61" s="61"/>
    </row>
    <row r="62" spans="1:10" ht="14.45" x14ac:dyDescent="0.3">
      <c r="A62" s="60"/>
      <c r="B62" s="61"/>
      <c r="C62" s="61"/>
      <c r="D62" s="61"/>
      <c r="E62" s="61"/>
      <c r="F62" s="61"/>
      <c r="G62" s="61"/>
      <c r="H62" s="61"/>
      <c r="I62" s="61"/>
      <c r="J62" s="61"/>
    </row>
    <row r="63" spans="1:10" ht="14.45" x14ac:dyDescent="0.3">
      <c r="A63" s="60"/>
      <c r="B63" s="61"/>
      <c r="C63" s="61"/>
      <c r="D63" s="61"/>
      <c r="E63" s="61"/>
      <c r="F63" s="61"/>
      <c r="G63" s="61"/>
      <c r="H63" s="61"/>
      <c r="I63" s="61"/>
      <c r="J63" s="61"/>
    </row>
    <row r="64" spans="1:10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</row>
    <row r="65" spans="1:10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</row>
    <row r="66" spans="1:10" ht="14.45" x14ac:dyDescent="0.3">
      <c r="A66" s="60"/>
      <c r="B66" s="61"/>
      <c r="C66" s="61"/>
      <c r="D66" s="61"/>
      <c r="E66" s="61"/>
      <c r="F66" s="61"/>
      <c r="G66" s="61"/>
      <c r="H66" s="61"/>
      <c r="I66" s="61"/>
      <c r="J66" s="61"/>
    </row>
    <row r="67" spans="1:10" ht="15.75" x14ac:dyDescent="0.25">
      <c r="A67" s="94" t="s">
        <v>93</v>
      </c>
      <c r="B67" s="94"/>
      <c r="C67" s="94"/>
      <c r="D67" s="94"/>
      <c r="E67" s="94"/>
      <c r="F67" s="94"/>
      <c r="G67" s="94"/>
      <c r="H67" s="94"/>
      <c r="I67" s="94"/>
      <c r="J67" s="94"/>
    </row>
    <row r="68" spans="1:10" x14ac:dyDescent="0.25">
      <c r="A68" s="95" t="s">
        <v>94</v>
      </c>
      <c r="B68" s="95"/>
      <c r="C68" s="95"/>
      <c r="D68" s="95"/>
      <c r="E68" s="95"/>
      <c r="F68" s="95"/>
      <c r="G68" s="95"/>
      <c r="H68" s="95"/>
      <c r="I68" s="95"/>
      <c r="J68" s="95"/>
    </row>
    <row r="69" spans="1:10" x14ac:dyDescent="0.25">
      <c r="A69" s="95" t="s">
        <v>95</v>
      </c>
      <c r="B69" s="95"/>
      <c r="C69" s="95"/>
      <c r="D69" s="95"/>
      <c r="E69" s="95"/>
      <c r="F69" s="95"/>
      <c r="G69" s="95"/>
      <c r="H69" s="95"/>
      <c r="I69" s="95"/>
      <c r="J69" s="95"/>
    </row>
    <row r="70" spans="1:10" x14ac:dyDescent="0.3">
      <c r="A70" s="95" t="s">
        <v>96</v>
      </c>
      <c r="B70" s="95"/>
      <c r="C70" s="95"/>
      <c r="D70" s="95"/>
      <c r="E70" s="95"/>
      <c r="F70" s="95"/>
      <c r="G70" s="95"/>
      <c r="H70" s="95"/>
      <c r="I70" s="95"/>
      <c r="J70" s="95"/>
    </row>
    <row r="71" spans="1:10" ht="14.45" x14ac:dyDescent="0.3">
      <c r="A71" s="96" t="s">
        <v>97</v>
      </c>
      <c r="B71" s="96"/>
      <c r="C71" s="96"/>
      <c r="D71" s="96"/>
      <c r="E71" s="96"/>
      <c r="F71" s="96"/>
      <c r="G71" s="96"/>
      <c r="H71" s="96"/>
      <c r="I71" s="96"/>
      <c r="J71" s="96"/>
    </row>
    <row r="72" spans="1:10" ht="14.45" x14ac:dyDescent="0.3">
      <c r="A72" s="56"/>
      <c r="B72" s="56"/>
      <c r="C72" s="56"/>
      <c r="D72" s="56"/>
      <c r="E72" s="56"/>
      <c r="F72" s="56"/>
      <c r="G72" s="56"/>
      <c r="H72" s="56"/>
      <c r="I72" s="56"/>
      <c r="J72" s="56"/>
    </row>
    <row r="73" spans="1:10" x14ac:dyDescent="0.25">
      <c r="A73" s="89" t="s">
        <v>98</v>
      </c>
      <c r="B73" s="90"/>
      <c r="C73" s="90"/>
      <c r="D73" s="90"/>
      <c r="E73" s="90"/>
      <c r="F73" s="90"/>
      <c r="G73" s="90"/>
      <c r="H73" s="90"/>
      <c r="I73" s="90"/>
      <c r="J73" s="90"/>
    </row>
    <row r="74" spans="1:10" ht="14.45" x14ac:dyDescent="0.3">
      <c r="A74" s="89" t="s">
        <v>99</v>
      </c>
      <c r="B74" s="90"/>
      <c r="C74" s="90"/>
      <c r="D74" s="90"/>
      <c r="E74" s="90"/>
      <c r="F74" s="90"/>
      <c r="G74" s="90"/>
      <c r="H74" s="90"/>
      <c r="I74" s="90"/>
      <c r="J74" s="90"/>
    </row>
    <row r="75" spans="1:10" ht="14.45" x14ac:dyDescent="0.3">
      <c r="A75" s="60"/>
      <c r="B75" s="61"/>
      <c r="C75" s="61"/>
      <c r="D75" s="61"/>
      <c r="E75" s="61"/>
      <c r="F75" s="61"/>
      <c r="G75" s="61"/>
      <c r="H75" s="61"/>
      <c r="I75" s="61"/>
      <c r="J75" s="61"/>
    </row>
    <row r="76" spans="1:10" x14ac:dyDescent="0.25">
      <c r="A76" s="114" t="s">
        <v>142</v>
      </c>
      <c r="B76" s="111"/>
      <c r="C76" s="111"/>
      <c r="D76" s="111"/>
      <c r="E76" s="111"/>
      <c r="F76" s="111"/>
      <c r="G76" s="111"/>
      <c r="H76" s="111"/>
      <c r="I76" s="111"/>
      <c r="J76" s="112"/>
    </row>
    <row r="77" spans="1:10" ht="14.45" x14ac:dyDescent="0.3">
      <c r="A77" s="138" t="str">
        <f>A19</f>
        <v>ORIGEM DOS RECURSOS (1): Municipal</v>
      </c>
      <c r="B77" s="111"/>
      <c r="C77" s="111"/>
      <c r="D77" s="111"/>
      <c r="E77" s="111"/>
      <c r="F77" s="111"/>
      <c r="G77" s="111"/>
      <c r="H77" s="111"/>
      <c r="I77" s="111"/>
      <c r="J77" s="112"/>
    </row>
    <row r="78" spans="1:10" ht="72.75" x14ac:dyDescent="0.25">
      <c r="A78" s="113" t="s">
        <v>143</v>
      </c>
      <c r="B78" s="112"/>
      <c r="C78" s="139" t="s">
        <v>144</v>
      </c>
      <c r="D78" s="137"/>
      <c r="E78" s="113" t="s">
        <v>145</v>
      </c>
      <c r="F78" s="112"/>
      <c r="G78" s="113" t="s">
        <v>146</v>
      </c>
      <c r="H78" s="112"/>
      <c r="I78" s="62" t="s">
        <v>147</v>
      </c>
      <c r="J78" s="62" t="s">
        <v>148</v>
      </c>
    </row>
    <row r="79" spans="1:10" ht="14.45" x14ac:dyDescent="0.3">
      <c r="A79" s="140" t="s">
        <v>149</v>
      </c>
      <c r="B79" s="140"/>
      <c r="C79" s="141">
        <v>8289.42</v>
      </c>
      <c r="D79" s="120"/>
      <c r="E79" s="119">
        <v>5963.88</v>
      </c>
      <c r="F79" s="120"/>
      <c r="G79" s="119">
        <f t="shared" ref="G79:G84" si="0">C79-J79</f>
        <v>6267.84</v>
      </c>
      <c r="H79" s="120"/>
      <c r="I79" s="63">
        <f t="shared" ref="I79:I84" si="1">+E79+G79</f>
        <v>12231.720000000001</v>
      </c>
      <c r="J79" s="63">
        <v>2021.58</v>
      </c>
    </row>
    <row r="80" spans="1:10" x14ac:dyDescent="0.25">
      <c r="A80" s="142" t="s">
        <v>150</v>
      </c>
      <c r="B80" s="142"/>
      <c r="C80" s="141">
        <v>0</v>
      </c>
      <c r="D80" s="120"/>
      <c r="E80" s="119">
        <v>0</v>
      </c>
      <c r="F80" s="120"/>
      <c r="G80" s="119">
        <f t="shared" si="0"/>
        <v>0</v>
      </c>
      <c r="H80" s="120"/>
      <c r="I80" s="63">
        <f t="shared" si="1"/>
        <v>0</v>
      </c>
      <c r="J80" s="63">
        <v>0</v>
      </c>
    </row>
    <row r="81" spans="1:14" ht="14.45" x14ac:dyDescent="0.3">
      <c r="A81" s="143" t="s">
        <v>151</v>
      </c>
      <c r="B81" s="144"/>
      <c r="C81" s="141">
        <v>106196.05</v>
      </c>
      <c r="D81" s="120"/>
      <c r="E81" s="119">
        <v>30728.959999999999</v>
      </c>
      <c r="F81" s="120"/>
      <c r="G81" s="119">
        <f t="shared" si="0"/>
        <v>70757.279999999999</v>
      </c>
      <c r="H81" s="120"/>
      <c r="I81" s="63">
        <f t="shared" si="1"/>
        <v>101486.23999999999</v>
      </c>
      <c r="J81" s="63">
        <v>35438.769999999997</v>
      </c>
    </row>
    <row r="82" spans="1:14" ht="14.45" x14ac:dyDescent="0.3">
      <c r="A82" s="140" t="s">
        <v>152</v>
      </c>
      <c r="B82" s="140"/>
      <c r="C82" s="141">
        <v>381.6</v>
      </c>
      <c r="D82" s="120"/>
      <c r="E82" s="119">
        <v>0</v>
      </c>
      <c r="F82" s="120"/>
      <c r="G82" s="119">
        <f t="shared" si="0"/>
        <v>381.6</v>
      </c>
      <c r="H82" s="120"/>
      <c r="I82" s="63">
        <f t="shared" si="1"/>
        <v>381.6</v>
      </c>
      <c r="J82" s="63">
        <v>0</v>
      </c>
    </row>
    <row r="83" spans="1:14" x14ac:dyDescent="0.25">
      <c r="A83" s="140" t="s">
        <v>153</v>
      </c>
      <c r="B83" s="140"/>
      <c r="C83" s="141">
        <v>0</v>
      </c>
      <c r="D83" s="120"/>
      <c r="E83" s="119">
        <v>0</v>
      </c>
      <c r="F83" s="120"/>
      <c r="G83" s="119">
        <f t="shared" si="0"/>
        <v>0</v>
      </c>
      <c r="H83" s="120"/>
      <c r="I83" s="63">
        <f t="shared" si="1"/>
        <v>0</v>
      </c>
      <c r="J83" s="63">
        <v>0</v>
      </c>
    </row>
    <row r="84" spans="1:14" x14ac:dyDescent="0.25">
      <c r="A84" s="140" t="s">
        <v>154</v>
      </c>
      <c r="B84" s="140"/>
      <c r="C84" s="141">
        <v>1106.73</v>
      </c>
      <c r="D84" s="120"/>
      <c r="E84" s="119">
        <v>805</v>
      </c>
      <c r="F84" s="120"/>
      <c r="G84" s="119">
        <f t="shared" si="0"/>
        <v>301.73</v>
      </c>
      <c r="H84" s="120"/>
      <c r="I84" s="63">
        <f t="shared" si="1"/>
        <v>1106.73</v>
      </c>
      <c r="J84" s="63">
        <v>805</v>
      </c>
      <c r="N84" s="2"/>
    </row>
    <row r="85" spans="1:14" ht="14.45" x14ac:dyDescent="0.3">
      <c r="A85" s="147" t="s">
        <v>83</v>
      </c>
      <c r="B85" s="148"/>
      <c r="C85" s="141">
        <f>SUM(C79:D84)</f>
        <v>115973.8</v>
      </c>
      <c r="D85" s="120"/>
      <c r="E85" s="119">
        <f>SUM(E79:F84)</f>
        <v>37497.839999999997</v>
      </c>
      <c r="F85" s="120"/>
      <c r="G85" s="119">
        <f>SUM(G79:H84)</f>
        <v>77708.45</v>
      </c>
      <c r="H85" s="120"/>
      <c r="I85" s="63">
        <f>SUM(I79:I84)</f>
        <v>115206.29</v>
      </c>
      <c r="J85" s="63">
        <f>SUM(J79:J84)</f>
        <v>38265.35</v>
      </c>
    </row>
    <row r="86" spans="1:14" ht="14.45" x14ac:dyDescent="0.3">
      <c r="A86" s="58"/>
      <c r="B86" s="58"/>
      <c r="C86" s="58"/>
      <c r="D86" s="58"/>
      <c r="E86" s="58"/>
      <c r="F86" s="58"/>
      <c r="G86" s="58"/>
      <c r="H86" s="58"/>
      <c r="I86" s="58"/>
      <c r="J86" s="58"/>
    </row>
    <row r="87" spans="1:14" x14ac:dyDescent="0.25">
      <c r="A87" s="134" t="s">
        <v>156</v>
      </c>
      <c r="B87" s="90"/>
      <c r="C87" s="90"/>
      <c r="D87" s="90"/>
      <c r="E87" s="90"/>
      <c r="F87" s="90"/>
      <c r="G87" s="90"/>
      <c r="H87" s="90"/>
      <c r="I87" s="90"/>
      <c r="J87" s="90"/>
    </row>
    <row r="88" spans="1:14" x14ac:dyDescent="0.25">
      <c r="A88" s="134" t="s">
        <v>157</v>
      </c>
      <c r="B88" s="90"/>
      <c r="C88" s="90"/>
      <c r="D88" s="90"/>
      <c r="E88" s="90"/>
      <c r="F88" s="90"/>
      <c r="G88" s="90"/>
      <c r="H88" s="90"/>
      <c r="I88" s="90"/>
      <c r="J88" s="90"/>
    </row>
    <row r="89" spans="1:14" x14ac:dyDescent="0.25">
      <c r="A89" s="134" t="s">
        <v>158</v>
      </c>
      <c r="B89" s="90"/>
      <c r="C89" s="90"/>
      <c r="D89" s="90"/>
      <c r="E89" s="90"/>
      <c r="F89" s="90"/>
      <c r="G89" s="90"/>
      <c r="H89" s="90"/>
      <c r="I89" s="90"/>
      <c r="J89" s="90"/>
    </row>
    <row r="90" spans="1:14" x14ac:dyDescent="0.25">
      <c r="A90" s="134" t="s">
        <v>159</v>
      </c>
      <c r="B90" s="90"/>
      <c r="C90" s="90"/>
      <c r="D90" s="90"/>
      <c r="E90" s="90"/>
      <c r="F90" s="90"/>
      <c r="G90" s="90"/>
      <c r="H90" s="90"/>
      <c r="I90" s="90"/>
      <c r="J90" s="90"/>
    </row>
    <row r="91" spans="1:14" ht="23.25" customHeight="1" x14ac:dyDescent="0.25">
      <c r="A91" s="145" t="s">
        <v>160</v>
      </c>
      <c r="B91" s="146"/>
      <c r="C91" s="146"/>
      <c r="D91" s="146"/>
      <c r="E91" s="146"/>
      <c r="F91" s="146"/>
      <c r="G91" s="146"/>
      <c r="H91" s="146"/>
      <c r="I91" s="146"/>
      <c r="J91" s="146"/>
    </row>
    <row r="92" spans="1:14" x14ac:dyDescent="0.25">
      <c r="A92" s="134" t="s">
        <v>161</v>
      </c>
      <c r="B92" s="90"/>
      <c r="C92" s="90"/>
      <c r="D92" s="90"/>
      <c r="E92" s="90"/>
      <c r="F92" s="90"/>
      <c r="G92" s="90"/>
      <c r="H92" s="90"/>
      <c r="I92" s="90"/>
      <c r="J92" s="90"/>
    </row>
    <row r="93" spans="1:14" ht="14.45" x14ac:dyDescent="0.3">
      <c r="A93" s="90"/>
      <c r="B93" s="90"/>
      <c r="C93" s="90"/>
      <c r="D93" s="90"/>
      <c r="E93" s="90"/>
      <c r="F93" s="90"/>
      <c r="G93" s="90"/>
      <c r="H93" s="90"/>
      <c r="I93" s="90"/>
      <c r="J93" s="90"/>
    </row>
    <row r="94" spans="1:14" x14ac:dyDescent="0.25">
      <c r="A94" s="114" t="s">
        <v>162</v>
      </c>
      <c r="B94" s="111"/>
      <c r="C94" s="111"/>
      <c r="D94" s="111"/>
      <c r="E94" s="111"/>
      <c r="F94" s="111"/>
      <c r="G94" s="111"/>
      <c r="H94" s="111"/>
      <c r="I94" s="111"/>
      <c r="J94" s="112"/>
    </row>
    <row r="95" spans="1:14" x14ac:dyDescent="0.25">
      <c r="A95" s="155" t="s">
        <v>163</v>
      </c>
      <c r="B95" s="111"/>
      <c r="C95" s="111"/>
      <c r="D95" s="111"/>
      <c r="E95" s="111"/>
      <c r="F95" s="111"/>
      <c r="G95" s="112"/>
      <c r="H95" s="156">
        <f>I41</f>
        <v>116190.72</v>
      </c>
      <c r="I95" s="157"/>
      <c r="J95" s="118"/>
    </row>
    <row r="96" spans="1:14" x14ac:dyDescent="0.25">
      <c r="A96" s="155" t="s">
        <v>164</v>
      </c>
      <c r="B96" s="111"/>
      <c r="C96" s="111"/>
      <c r="D96" s="111"/>
      <c r="E96" s="111"/>
      <c r="F96" s="111"/>
      <c r="G96" s="112"/>
      <c r="H96" s="159">
        <f>I85</f>
        <v>115206.29</v>
      </c>
      <c r="I96" s="157"/>
      <c r="J96" s="118"/>
    </row>
    <row r="97" spans="1:10" x14ac:dyDescent="0.25">
      <c r="A97" s="155" t="s">
        <v>165</v>
      </c>
      <c r="B97" s="111"/>
      <c r="C97" s="111"/>
      <c r="D97" s="111"/>
      <c r="E97" s="111"/>
      <c r="F97" s="111"/>
      <c r="G97" s="112"/>
      <c r="H97" s="156">
        <f>I39-H96-I40</f>
        <v>984.43000000000757</v>
      </c>
      <c r="I97" s="157"/>
      <c r="J97" s="118"/>
    </row>
    <row r="98" spans="1:10" x14ac:dyDescent="0.25">
      <c r="A98" s="155" t="s">
        <v>166</v>
      </c>
      <c r="B98" s="111"/>
      <c r="C98" s="111"/>
      <c r="D98" s="111"/>
      <c r="E98" s="111"/>
      <c r="F98" s="111"/>
      <c r="G98" s="112"/>
      <c r="H98" s="119">
        <v>0</v>
      </c>
      <c r="I98" s="158"/>
      <c r="J98" s="120"/>
    </row>
    <row r="99" spans="1:10" x14ac:dyDescent="0.25">
      <c r="A99" s="155" t="s">
        <v>167</v>
      </c>
      <c r="B99" s="111"/>
      <c r="C99" s="111"/>
      <c r="D99" s="111"/>
      <c r="E99" s="111"/>
      <c r="F99" s="111"/>
      <c r="G99" s="112"/>
      <c r="H99" s="156">
        <f>H97-H98</f>
        <v>984.43000000000757</v>
      </c>
      <c r="I99" s="157"/>
      <c r="J99" s="118"/>
    </row>
    <row r="100" spans="1:10" ht="14.45" x14ac:dyDescent="0.3">
      <c r="A100" s="58"/>
      <c r="B100" s="58"/>
      <c r="C100" s="58"/>
      <c r="D100" s="58"/>
      <c r="E100" s="58"/>
      <c r="F100" s="58"/>
      <c r="G100" s="58"/>
      <c r="H100" s="58"/>
      <c r="I100" s="58"/>
      <c r="J100" s="58"/>
    </row>
    <row r="101" spans="1:10" x14ac:dyDescent="0.25">
      <c r="A101" s="149" t="s">
        <v>168</v>
      </c>
      <c r="B101" s="150"/>
      <c r="C101" s="150"/>
      <c r="D101" s="150"/>
      <c r="E101" s="150"/>
      <c r="F101" s="150"/>
      <c r="G101" s="150"/>
      <c r="H101" s="150"/>
      <c r="I101" s="150"/>
      <c r="J101" s="151"/>
    </row>
    <row r="102" spans="1:10" ht="12" customHeight="1" x14ac:dyDescent="0.25">
      <c r="A102" s="152"/>
      <c r="B102" s="153"/>
      <c r="C102" s="153"/>
      <c r="D102" s="153"/>
      <c r="E102" s="153"/>
      <c r="F102" s="153"/>
      <c r="G102" s="153"/>
      <c r="H102" s="153"/>
      <c r="I102" s="153"/>
      <c r="J102" s="154"/>
    </row>
    <row r="103" spans="1:10" ht="14.45" x14ac:dyDescent="0.3">
      <c r="A103" s="58"/>
      <c r="B103" s="58"/>
      <c r="C103" s="58"/>
      <c r="D103" s="58"/>
      <c r="E103" s="58"/>
      <c r="F103" s="58"/>
      <c r="G103" s="58"/>
      <c r="H103" s="58"/>
      <c r="I103" s="58"/>
      <c r="J103" s="58"/>
    </row>
    <row r="104" spans="1:10" x14ac:dyDescent="0.25">
      <c r="A104" s="64"/>
      <c r="B104" s="64" t="s">
        <v>170</v>
      </c>
      <c r="C104" s="64"/>
      <c r="D104" s="64"/>
      <c r="E104" s="64"/>
      <c r="F104" s="64"/>
      <c r="G104" s="64"/>
      <c r="H104" s="64"/>
      <c r="I104" s="64"/>
      <c r="J104" s="58"/>
    </row>
    <row r="105" spans="1:10" ht="14.45" x14ac:dyDescent="0.3">
      <c r="A105" s="64"/>
      <c r="B105" s="64"/>
      <c r="C105" s="64"/>
      <c r="D105" s="64"/>
      <c r="E105" s="64"/>
      <c r="F105" s="64"/>
      <c r="G105" s="64"/>
      <c r="H105" s="64"/>
      <c r="I105" s="64"/>
      <c r="J105" s="58"/>
    </row>
    <row r="106" spans="1:10" ht="14.45" x14ac:dyDescent="0.3">
      <c r="A106" s="64"/>
      <c r="B106" s="64"/>
      <c r="C106" s="64"/>
      <c r="D106" s="64"/>
      <c r="E106" s="64"/>
      <c r="F106" s="64"/>
      <c r="G106" s="64"/>
      <c r="H106" s="64"/>
      <c r="I106" s="64"/>
      <c r="J106" s="58"/>
    </row>
    <row r="107" spans="1:10" ht="14.45" x14ac:dyDescent="0.3">
      <c r="A107" s="64"/>
      <c r="B107" s="64"/>
      <c r="C107" s="64"/>
      <c r="D107" s="64"/>
      <c r="E107" s="64"/>
      <c r="F107" s="64"/>
      <c r="G107" s="64"/>
      <c r="H107" s="64"/>
      <c r="I107" s="64"/>
      <c r="J107" s="58"/>
    </row>
    <row r="108" spans="1:10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58"/>
    </row>
    <row r="109" spans="1:10" x14ac:dyDescent="0.25">
      <c r="A109" s="64"/>
      <c r="B109" s="65" t="s">
        <v>84</v>
      </c>
      <c r="C109" s="64"/>
      <c r="D109" s="64"/>
      <c r="E109" s="64"/>
      <c r="F109" s="64"/>
      <c r="G109" s="64"/>
      <c r="H109" s="65" t="s">
        <v>85</v>
      </c>
      <c r="I109" s="64"/>
      <c r="J109" s="58"/>
    </row>
    <row r="110" spans="1:10" x14ac:dyDescent="0.25">
      <c r="A110" s="64"/>
      <c r="B110" s="64" t="s">
        <v>86</v>
      </c>
      <c r="C110" s="64"/>
      <c r="D110" s="64"/>
      <c r="E110" s="64"/>
      <c r="F110" s="64"/>
      <c r="G110" s="64"/>
      <c r="H110" s="64" t="s">
        <v>87</v>
      </c>
      <c r="I110" s="64"/>
    </row>
    <row r="111" spans="1:10" x14ac:dyDescent="0.25">
      <c r="B111" s="66" t="s">
        <v>88</v>
      </c>
      <c r="H111" s="54" t="s">
        <v>89</v>
      </c>
    </row>
  </sheetData>
  <mergeCells count="155">
    <mergeCell ref="A101:J102"/>
    <mergeCell ref="A97:G97"/>
    <mergeCell ref="H97:J97"/>
    <mergeCell ref="A98:G98"/>
    <mergeCell ref="H98:J98"/>
    <mergeCell ref="A99:G99"/>
    <mergeCell ref="H99:J99"/>
    <mergeCell ref="A93:J93"/>
    <mergeCell ref="A94:J94"/>
    <mergeCell ref="A95:G95"/>
    <mergeCell ref="H95:J95"/>
    <mergeCell ref="A96:G96"/>
    <mergeCell ref="H96:J96"/>
    <mergeCell ref="A87:J87"/>
    <mergeCell ref="A88:J88"/>
    <mergeCell ref="A89:J89"/>
    <mergeCell ref="A90:J90"/>
    <mergeCell ref="A91:J91"/>
    <mergeCell ref="A92:J92"/>
    <mergeCell ref="A84:B84"/>
    <mergeCell ref="C84:D84"/>
    <mergeCell ref="E84:F84"/>
    <mergeCell ref="G84:H84"/>
    <mergeCell ref="A85:B85"/>
    <mergeCell ref="C85:D85"/>
    <mergeCell ref="E85:F85"/>
    <mergeCell ref="G85:H85"/>
    <mergeCell ref="A82:B82"/>
    <mergeCell ref="C82:D82"/>
    <mergeCell ref="E82:F82"/>
    <mergeCell ref="G82:H82"/>
    <mergeCell ref="A83:B83"/>
    <mergeCell ref="C83:D83"/>
    <mergeCell ref="E83:F83"/>
    <mergeCell ref="G83:H83"/>
    <mergeCell ref="A80:B80"/>
    <mergeCell ref="C80:D80"/>
    <mergeCell ref="E80:F80"/>
    <mergeCell ref="G80:H80"/>
    <mergeCell ref="A81:B81"/>
    <mergeCell ref="C81:D81"/>
    <mergeCell ref="E81:F81"/>
    <mergeCell ref="G81:H81"/>
    <mergeCell ref="A77:J77"/>
    <mergeCell ref="A78:B78"/>
    <mergeCell ref="C78:D78"/>
    <mergeCell ref="E78:F78"/>
    <mergeCell ref="G78:H78"/>
    <mergeCell ref="A79:B79"/>
    <mergeCell ref="C79:D79"/>
    <mergeCell ref="E79:F79"/>
    <mergeCell ref="G79:H79"/>
    <mergeCell ref="A69:J69"/>
    <mergeCell ref="A70:J70"/>
    <mergeCell ref="A71:J71"/>
    <mergeCell ref="A73:J73"/>
    <mergeCell ref="A74:J74"/>
    <mergeCell ref="A76:J76"/>
    <mergeCell ref="A42:J42"/>
    <mergeCell ref="A43:J43"/>
    <mergeCell ref="A44:J44"/>
    <mergeCell ref="A46:J46"/>
    <mergeCell ref="A67:J67"/>
    <mergeCell ref="A68:J68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1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topLeftCell="A54" workbookViewId="0">
      <selection activeCell="A62" sqref="A62:XFD62"/>
    </sheetView>
  </sheetViews>
  <sheetFormatPr defaultColWidth="9.140625" defaultRowHeight="15" x14ac:dyDescent="0.25"/>
  <cols>
    <col min="1" max="2" width="13.7109375" style="1" customWidth="1"/>
    <col min="3" max="3" width="9.7109375" style="1" customWidth="1"/>
    <col min="4" max="4" width="11.7109375" style="1" customWidth="1"/>
    <col min="5" max="8" width="9.7109375" style="1" customWidth="1"/>
    <col min="9" max="10" width="15.7109375" style="1" customWidth="1"/>
    <col min="11" max="13" width="9.140625" style="1"/>
    <col min="14" max="14" width="10.140625" style="1" bestFit="1" customWidth="1"/>
    <col min="15" max="16384" width="9.140625" style="1"/>
  </cols>
  <sheetData>
    <row r="1" spans="1:10" ht="15.75" x14ac:dyDescent="0.25">
      <c r="A1" s="94" t="s">
        <v>93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x14ac:dyDescent="0.25">
      <c r="A2" s="95" t="s">
        <v>94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x14ac:dyDescent="0.25">
      <c r="A3" s="95" t="s">
        <v>95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3">
      <c r="A4" s="95" t="s">
        <v>96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14.45" x14ac:dyDescent="0.3">
      <c r="A5" s="96" t="s">
        <v>97</v>
      </c>
      <c r="B5" s="96"/>
      <c r="C5" s="96"/>
      <c r="D5" s="96"/>
      <c r="E5" s="96"/>
      <c r="F5" s="96"/>
      <c r="G5" s="96"/>
      <c r="H5" s="96"/>
      <c r="I5" s="96"/>
      <c r="J5" s="96"/>
    </row>
    <row r="6" spans="1:10" ht="14.45" x14ac:dyDescent="0.3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0" x14ac:dyDescent="0.25">
      <c r="A7" s="89" t="s">
        <v>98</v>
      </c>
      <c r="B7" s="90"/>
      <c r="C7" s="90"/>
      <c r="D7" s="90"/>
      <c r="E7" s="90"/>
      <c r="F7" s="90"/>
      <c r="G7" s="90"/>
      <c r="H7" s="90"/>
      <c r="I7" s="90"/>
      <c r="J7" s="90"/>
    </row>
    <row r="8" spans="1:10" ht="14.45" x14ac:dyDescent="0.3">
      <c r="A8" s="89" t="s">
        <v>99</v>
      </c>
      <c r="B8" s="90"/>
      <c r="C8" s="90"/>
      <c r="D8" s="90"/>
      <c r="E8" s="90"/>
      <c r="F8" s="90"/>
      <c r="G8" s="90"/>
      <c r="H8" s="90"/>
      <c r="I8" s="90"/>
      <c r="J8" s="90"/>
    </row>
    <row r="9" spans="1:10" ht="14.45" x14ac:dyDescent="0.3">
      <c r="A9" s="57"/>
      <c r="B9" s="58"/>
      <c r="C9" s="58"/>
      <c r="D9" s="58"/>
      <c r="E9" s="58"/>
      <c r="F9" s="58"/>
      <c r="G9" s="58"/>
      <c r="H9" s="58"/>
      <c r="I9" s="58"/>
      <c r="J9" s="58"/>
    </row>
    <row r="10" spans="1:10" x14ac:dyDescent="0.25">
      <c r="A10" s="91" t="s">
        <v>100</v>
      </c>
      <c r="B10" s="92"/>
      <c r="C10" s="92"/>
      <c r="D10" s="92"/>
      <c r="E10" s="92"/>
      <c r="F10" s="92"/>
      <c r="G10" s="92"/>
      <c r="H10" s="92"/>
      <c r="I10" s="92"/>
      <c r="J10" s="92"/>
    </row>
    <row r="11" spans="1:10" x14ac:dyDescent="0.25">
      <c r="A11" s="93" t="s">
        <v>101</v>
      </c>
      <c r="B11" s="92"/>
      <c r="C11" s="92"/>
      <c r="D11" s="92"/>
      <c r="E11" s="92"/>
      <c r="F11" s="92"/>
      <c r="G11" s="92"/>
      <c r="H11" s="92"/>
      <c r="I11" s="92"/>
      <c r="J11" s="92"/>
    </row>
    <row r="12" spans="1:10" ht="14.45" x14ac:dyDescent="0.3">
      <c r="A12" s="93" t="s">
        <v>102</v>
      </c>
      <c r="B12" s="92"/>
      <c r="C12" s="92"/>
      <c r="D12" s="92"/>
      <c r="E12" s="92"/>
      <c r="F12" s="92"/>
      <c r="G12" s="92"/>
      <c r="H12" s="92"/>
      <c r="I12" s="92"/>
      <c r="J12" s="92"/>
    </row>
    <row r="13" spans="1:10" x14ac:dyDescent="0.25">
      <c r="A13" s="93" t="s">
        <v>103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0" x14ac:dyDescent="0.25">
      <c r="A14" s="91" t="s">
        <v>104</v>
      </c>
      <c r="B14" s="92"/>
      <c r="C14" s="92"/>
      <c r="D14" s="92"/>
      <c r="E14" s="92"/>
      <c r="F14" s="92"/>
      <c r="G14" s="92"/>
      <c r="H14" s="92"/>
      <c r="I14" s="92"/>
      <c r="J14" s="92"/>
    </row>
    <row r="15" spans="1:10" ht="14.45" x14ac:dyDescent="0.3">
      <c r="A15" s="93" t="s">
        <v>105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0" x14ac:dyDescent="0.25">
      <c r="A16" s="106" t="s">
        <v>171</v>
      </c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x14ac:dyDescent="0.25">
      <c r="A17" s="108" t="s">
        <v>106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14.45" x14ac:dyDescent="0.3">
      <c r="A18" s="109"/>
      <c r="B18" s="90"/>
      <c r="C18" s="90"/>
      <c r="D18" s="90"/>
      <c r="E18" s="90"/>
      <c r="F18" s="90"/>
      <c r="G18" s="90"/>
      <c r="H18" s="90"/>
      <c r="I18" s="90"/>
      <c r="J18" s="90"/>
    </row>
    <row r="19" spans="1:10" ht="14.45" x14ac:dyDescent="0.3">
      <c r="A19" s="110" t="s">
        <v>107</v>
      </c>
      <c r="B19" s="111"/>
      <c r="C19" s="111"/>
      <c r="D19" s="111"/>
      <c r="E19" s="111"/>
      <c r="F19" s="111"/>
      <c r="G19" s="111"/>
      <c r="H19" s="111"/>
      <c r="I19" s="111"/>
      <c r="J19" s="112"/>
    </row>
    <row r="20" spans="1:10" ht="14.45" x14ac:dyDescent="0.3">
      <c r="A20" s="58"/>
      <c r="B20" s="58"/>
      <c r="C20" s="58"/>
      <c r="D20" s="58"/>
      <c r="E20" s="58"/>
      <c r="F20" s="58"/>
      <c r="G20" s="58"/>
      <c r="H20" s="58"/>
      <c r="I20" s="58"/>
      <c r="J20" s="58"/>
    </row>
    <row r="21" spans="1:10" x14ac:dyDescent="0.25">
      <c r="A21" s="113" t="s">
        <v>108</v>
      </c>
      <c r="B21" s="111"/>
      <c r="C21" s="111"/>
      <c r="D21" s="112"/>
      <c r="E21" s="113" t="s">
        <v>109</v>
      </c>
      <c r="F21" s="112"/>
      <c r="G21" s="113" t="s">
        <v>110</v>
      </c>
      <c r="H21" s="112"/>
      <c r="I21" s="113" t="s">
        <v>111</v>
      </c>
      <c r="J21" s="112"/>
    </row>
    <row r="22" spans="1:10" x14ac:dyDescent="0.25">
      <c r="A22" s="97" t="s">
        <v>112</v>
      </c>
      <c r="B22" s="98"/>
      <c r="C22" s="98"/>
      <c r="D22" s="99"/>
      <c r="E22" s="100">
        <v>43131</v>
      </c>
      <c r="F22" s="101"/>
      <c r="G22" s="102" t="s">
        <v>113</v>
      </c>
      <c r="H22" s="101"/>
      <c r="I22" s="103">
        <v>1543440</v>
      </c>
      <c r="J22" s="101"/>
    </row>
    <row r="23" spans="1:10" x14ac:dyDescent="0.25">
      <c r="A23" s="97" t="s">
        <v>114</v>
      </c>
      <c r="B23" s="98"/>
      <c r="C23" s="98"/>
      <c r="D23" s="99"/>
      <c r="E23" s="100">
        <v>43272</v>
      </c>
      <c r="F23" s="104"/>
      <c r="G23" s="102" t="s">
        <v>115</v>
      </c>
      <c r="H23" s="101"/>
      <c r="I23" s="103">
        <v>46306.06</v>
      </c>
      <c r="J23" s="105"/>
    </row>
    <row r="24" spans="1:10" x14ac:dyDescent="0.25">
      <c r="A24" s="97" t="s">
        <v>116</v>
      </c>
      <c r="B24" s="98"/>
      <c r="C24" s="98"/>
      <c r="D24" s="99"/>
      <c r="E24" s="100">
        <v>43462</v>
      </c>
      <c r="F24" s="101"/>
      <c r="G24" s="102" t="s">
        <v>117</v>
      </c>
      <c r="H24" s="101"/>
      <c r="I24" s="103">
        <v>1662821.82</v>
      </c>
      <c r="J24" s="101"/>
    </row>
    <row r="25" spans="1:10" x14ac:dyDescent="0.25">
      <c r="A25" s="97" t="s">
        <v>118</v>
      </c>
      <c r="B25" s="98"/>
      <c r="C25" s="98"/>
      <c r="D25" s="99"/>
      <c r="E25" s="100">
        <v>43588</v>
      </c>
      <c r="F25" s="101"/>
      <c r="G25" s="102" t="s">
        <v>117</v>
      </c>
      <c r="H25" s="101"/>
      <c r="I25" s="103">
        <v>1781796.38</v>
      </c>
      <c r="J25" s="101"/>
    </row>
    <row r="26" spans="1:10" x14ac:dyDescent="0.25">
      <c r="A26" s="97" t="s">
        <v>119</v>
      </c>
      <c r="B26" s="98"/>
      <c r="C26" s="98"/>
      <c r="D26" s="99"/>
      <c r="E26" s="100">
        <v>43825</v>
      </c>
      <c r="F26" s="101"/>
      <c r="G26" s="102" t="s">
        <v>120</v>
      </c>
      <c r="H26" s="101"/>
      <c r="I26" s="103">
        <v>3444361.84</v>
      </c>
      <c r="J26" s="101"/>
    </row>
    <row r="27" spans="1:10" x14ac:dyDescent="0.25">
      <c r="A27" s="97" t="s">
        <v>121</v>
      </c>
      <c r="B27" s="98"/>
      <c r="C27" s="98"/>
      <c r="D27" s="99"/>
      <c r="E27" s="100">
        <v>44292</v>
      </c>
      <c r="F27" s="101"/>
      <c r="G27" s="102" t="s">
        <v>122</v>
      </c>
      <c r="H27" s="101"/>
      <c r="I27" s="103">
        <v>2541151.52</v>
      </c>
      <c r="J27" s="101"/>
    </row>
    <row r="28" spans="1:10" x14ac:dyDescent="0.25">
      <c r="A28" s="97" t="s">
        <v>123</v>
      </c>
      <c r="B28" s="98"/>
      <c r="C28" s="98"/>
      <c r="D28" s="99"/>
      <c r="E28" s="100">
        <v>44369</v>
      </c>
      <c r="F28" s="101"/>
      <c r="G28" s="102" t="s">
        <v>124</v>
      </c>
      <c r="H28" s="101"/>
      <c r="I28" s="103">
        <v>30000</v>
      </c>
      <c r="J28" s="101"/>
    </row>
    <row r="29" spans="1:10" ht="14.45" x14ac:dyDescent="0.3">
      <c r="A29" s="58"/>
      <c r="B29" s="58"/>
      <c r="C29" s="58"/>
      <c r="D29" s="58"/>
      <c r="E29" s="58"/>
      <c r="F29" s="58"/>
      <c r="G29" s="58"/>
      <c r="H29" s="58"/>
      <c r="I29" s="59"/>
      <c r="J29" s="59"/>
    </row>
    <row r="30" spans="1:10" x14ac:dyDescent="0.25">
      <c r="A30" s="114" t="s">
        <v>125</v>
      </c>
      <c r="B30" s="111"/>
      <c r="C30" s="111"/>
      <c r="D30" s="111"/>
      <c r="E30" s="111"/>
      <c r="F30" s="111"/>
      <c r="G30" s="111"/>
      <c r="H30" s="111"/>
      <c r="I30" s="111"/>
      <c r="J30" s="112"/>
    </row>
    <row r="31" spans="1:10" x14ac:dyDescent="0.25">
      <c r="A31" s="115" t="s">
        <v>126</v>
      </c>
      <c r="B31" s="112"/>
      <c r="C31" s="115" t="s">
        <v>127</v>
      </c>
      <c r="D31" s="112"/>
      <c r="E31" s="115" t="s">
        <v>128</v>
      </c>
      <c r="F31" s="112"/>
      <c r="G31" s="115" t="s">
        <v>129</v>
      </c>
      <c r="H31" s="116"/>
      <c r="I31" s="115" t="s">
        <v>130</v>
      </c>
      <c r="J31" s="112"/>
    </row>
    <row r="32" spans="1:10" ht="14.45" x14ac:dyDescent="0.3">
      <c r="A32" s="117"/>
      <c r="B32" s="118"/>
      <c r="C32" s="119"/>
      <c r="D32" s="120"/>
      <c r="E32" s="121"/>
      <c r="F32" s="118"/>
      <c r="G32" s="122"/>
      <c r="H32" s="123"/>
      <c r="I32" s="124"/>
      <c r="J32" s="125"/>
    </row>
    <row r="33" spans="1:10" ht="14.45" x14ac:dyDescent="0.3">
      <c r="A33" s="121"/>
      <c r="B33" s="126"/>
      <c r="C33" s="119"/>
      <c r="D33" s="120"/>
      <c r="E33" s="121"/>
      <c r="F33" s="126"/>
      <c r="G33" s="122"/>
      <c r="H33" s="123"/>
      <c r="I33" s="124"/>
      <c r="J33" s="125"/>
    </row>
    <row r="34" spans="1:10" ht="14.45" x14ac:dyDescent="0.3">
      <c r="A34" s="131"/>
      <c r="B34" s="112"/>
      <c r="C34" s="131"/>
      <c r="D34" s="112"/>
      <c r="E34" s="131"/>
      <c r="F34" s="112"/>
      <c r="G34" s="131"/>
      <c r="H34" s="112"/>
      <c r="I34" s="124"/>
      <c r="J34" s="125"/>
    </row>
    <row r="35" spans="1:10" ht="14.45" x14ac:dyDescent="0.3">
      <c r="A35" s="127" t="s">
        <v>131</v>
      </c>
      <c r="B35" s="111"/>
      <c r="C35" s="111"/>
      <c r="D35" s="111"/>
      <c r="E35" s="111"/>
      <c r="F35" s="112"/>
      <c r="G35" s="128"/>
      <c r="H35" s="112"/>
      <c r="I35" s="130">
        <v>4250</v>
      </c>
      <c r="J35" s="125"/>
    </row>
    <row r="36" spans="1:10" x14ac:dyDescent="0.25">
      <c r="A36" s="127" t="s">
        <v>132</v>
      </c>
      <c r="B36" s="111"/>
      <c r="C36" s="111"/>
      <c r="D36" s="111"/>
      <c r="E36" s="111"/>
      <c r="F36" s="112"/>
      <c r="G36" s="128"/>
      <c r="H36" s="112"/>
      <c r="I36" s="129">
        <f>SUM(I32:J34)</f>
        <v>0</v>
      </c>
      <c r="J36" s="125"/>
    </row>
    <row r="37" spans="1:10" x14ac:dyDescent="0.25">
      <c r="A37" s="127" t="s">
        <v>133</v>
      </c>
      <c r="B37" s="111"/>
      <c r="C37" s="111"/>
      <c r="D37" s="111"/>
      <c r="E37" s="111"/>
      <c r="F37" s="112"/>
      <c r="G37" s="128"/>
      <c r="H37" s="112"/>
      <c r="I37" s="130">
        <v>0</v>
      </c>
      <c r="J37" s="125"/>
    </row>
    <row r="38" spans="1:10" x14ac:dyDescent="0.25">
      <c r="A38" s="127" t="s">
        <v>134</v>
      </c>
      <c r="B38" s="132"/>
      <c r="C38" s="132"/>
      <c r="D38" s="132"/>
      <c r="E38" s="132"/>
      <c r="F38" s="133"/>
      <c r="G38" s="128"/>
      <c r="H38" s="112"/>
      <c r="I38" s="129">
        <v>0</v>
      </c>
      <c r="J38" s="125"/>
    </row>
    <row r="39" spans="1:10" x14ac:dyDescent="0.25">
      <c r="A39" s="127" t="s">
        <v>135</v>
      </c>
      <c r="B39" s="111"/>
      <c r="C39" s="111"/>
      <c r="D39" s="111"/>
      <c r="E39" s="111"/>
      <c r="F39" s="112"/>
      <c r="G39" s="128"/>
      <c r="H39" s="112"/>
      <c r="I39" s="130">
        <f>SUM(I35:J38)</f>
        <v>4250</v>
      </c>
      <c r="J39" s="125"/>
    </row>
    <row r="40" spans="1:10" x14ac:dyDescent="0.25">
      <c r="A40" s="127" t="s">
        <v>136</v>
      </c>
      <c r="B40" s="111"/>
      <c r="C40" s="111"/>
      <c r="D40" s="111"/>
      <c r="E40" s="111"/>
      <c r="F40" s="112"/>
      <c r="G40" s="128"/>
      <c r="H40" s="112"/>
      <c r="I40" s="130">
        <v>0</v>
      </c>
      <c r="J40" s="125"/>
    </row>
    <row r="41" spans="1:10" x14ac:dyDescent="0.25">
      <c r="A41" s="127" t="s">
        <v>137</v>
      </c>
      <c r="B41" s="111"/>
      <c r="C41" s="111"/>
      <c r="D41" s="111"/>
      <c r="E41" s="111"/>
      <c r="F41" s="112"/>
      <c r="G41" s="128"/>
      <c r="H41" s="112"/>
      <c r="I41" s="129">
        <f>I39+I40</f>
        <v>4250</v>
      </c>
      <c r="J41" s="125"/>
    </row>
    <row r="42" spans="1:10" ht="14.45" x14ac:dyDescent="0.3">
      <c r="A42" s="134" t="s">
        <v>138</v>
      </c>
      <c r="B42" s="90"/>
      <c r="C42" s="90"/>
      <c r="D42" s="90"/>
      <c r="E42" s="90"/>
      <c r="F42" s="90"/>
      <c r="G42" s="90"/>
      <c r="H42" s="90"/>
      <c r="I42" s="90"/>
      <c r="J42" s="90"/>
    </row>
    <row r="43" spans="1:10" x14ac:dyDescent="0.25">
      <c r="A43" s="134" t="s">
        <v>139</v>
      </c>
      <c r="B43" s="90"/>
      <c r="C43" s="90"/>
      <c r="D43" s="90"/>
      <c r="E43" s="90"/>
      <c r="F43" s="90"/>
      <c r="G43" s="90"/>
      <c r="H43" s="90"/>
      <c r="I43" s="90"/>
      <c r="J43" s="90"/>
    </row>
    <row r="44" spans="1:10" x14ac:dyDescent="0.25">
      <c r="A44" s="134" t="s">
        <v>140</v>
      </c>
      <c r="B44" s="90"/>
      <c r="C44" s="90"/>
      <c r="D44" s="90"/>
      <c r="E44" s="90"/>
      <c r="F44" s="90"/>
      <c r="G44" s="90"/>
      <c r="H44" s="90"/>
      <c r="I44" s="90"/>
      <c r="J44" s="90"/>
    </row>
    <row r="45" spans="1:10" ht="14.45" x14ac:dyDescent="0.3">
      <c r="A45" s="58"/>
      <c r="B45" s="58"/>
      <c r="C45" s="58"/>
      <c r="D45" s="58"/>
      <c r="E45" s="58"/>
      <c r="F45" s="58"/>
      <c r="G45" s="58"/>
      <c r="H45" s="58"/>
      <c r="I45" s="58"/>
      <c r="J45" s="58"/>
    </row>
    <row r="46" spans="1:10" ht="21.75" customHeight="1" x14ac:dyDescent="0.25">
      <c r="A46" s="135" t="s">
        <v>141</v>
      </c>
      <c r="B46" s="136"/>
      <c r="C46" s="136"/>
      <c r="D46" s="136"/>
      <c r="E46" s="136"/>
      <c r="F46" s="136"/>
      <c r="G46" s="136"/>
      <c r="H46" s="136"/>
      <c r="I46" s="136"/>
      <c r="J46" s="137"/>
    </row>
    <row r="47" spans="1:10" ht="14.45" x14ac:dyDescent="0.3">
      <c r="A47" s="60"/>
      <c r="B47" s="61"/>
      <c r="C47" s="61"/>
      <c r="D47" s="61"/>
      <c r="E47" s="61"/>
      <c r="F47" s="61"/>
      <c r="G47" s="61"/>
      <c r="H47" s="61"/>
      <c r="I47" s="61"/>
      <c r="J47" s="61"/>
    </row>
    <row r="48" spans="1:10" ht="14.45" x14ac:dyDescent="0.3">
      <c r="A48" s="60"/>
      <c r="B48" s="61"/>
      <c r="C48" s="61"/>
      <c r="D48" s="61"/>
      <c r="E48" s="61"/>
      <c r="F48" s="61"/>
      <c r="G48" s="61"/>
      <c r="H48" s="61"/>
      <c r="I48" s="61"/>
      <c r="J48" s="61"/>
    </row>
    <row r="49" spans="1:10" ht="14.45" x14ac:dyDescent="0.3">
      <c r="A49" s="60"/>
      <c r="B49" s="61"/>
      <c r="C49" s="61"/>
      <c r="D49" s="61"/>
      <c r="E49" s="61"/>
      <c r="F49" s="61"/>
      <c r="G49" s="61"/>
      <c r="H49" s="61"/>
      <c r="I49" s="61"/>
      <c r="J49" s="61"/>
    </row>
    <row r="50" spans="1:10" ht="14.45" x14ac:dyDescent="0.3">
      <c r="A50" s="60"/>
      <c r="B50" s="61"/>
      <c r="C50" s="61"/>
      <c r="D50" s="61"/>
      <c r="E50" s="61"/>
      <c r="F50" s="61"/>
      <c r="G50" s="61"/>
      <c r="H50" s="61"/>
      <c r="I50" s="61"/>
      <c r="J50" s="61"/>
    </row>
    <row r="51" spans="1:10" ht="14.45" x14ac:dyDescent="0.3">
      <c r="A51" s="60"/>
      <c r="B51" s="61"/>
      <c r="C51" s="61"/>
      <c r="D51" s="61"/>
      <c r="E51" s="61"/>
      <c r="F51" s="61"/>
      <c r="G51" s="61"/>
      <c r="H51" s="61"/>
      <c r="I51" s="61"/>
      <c r="J51" s="61"/>
    </row>
    <row r="52" spans="1:10" ht="14.45" x14ac:dyDescent="0.3">
      <c r="A52" s="60"/>
      <c r="B52" s="61"/>
      <c r="C52" s="61"/>
      <c r="D52" s="61"/>
      <c r="E52" s="61"/>
      <c r="F52" s="61"/>
      <c r="G52" s="61"/>
      <c r="H52" s="61"/>
      <c r="I52" s="61"/>
      <c r="J52" s="61"/>
    </row>
    <row r="53" spans="1:10" ht="14.45" x14ac:dyDescent="0.3">
      <c r="A53" s="60"/>
      <c r="B53" s="61"/>
      <c r="C53" s="61"/>
      <c r="D53" s="61"/>
      <c r="E53" s="61"/>
      <c r="F53" s="61"/>
      <c r="G53" s="61"/>
      <c r="H53" s="61"/>
      <c r="I53" s="61"/>
      <c r="J53" s="61"/>
    </row>
    <row r="54" spans="1:10" ht="14.45" x14ac:dyDescent="0.3">
      <c r="A54" s="60"/>
      <c r="B54" s="61"/>
      <c r="C54" s="61"/>
      <c r="D54" s="61"/>
      <c r="E54" s="61"/>
      <c r="F54" s="61"/>
      <c r="G54" s="61"/>
      <c r="H54" s="61"/>
      <c r="I54" s="61"/>
      <c r="J54" s="61"/>
    </row>
    <row r="55" spans="1:10" ht="14.45" x14ac:dyDescent="0.3">
      <c r="A55" s="60"/>
      <c r="B55" s="61"/>
      <c r="C55" s="61"/>
      <c r="D55" s="61"/>
      <c r="E55" s="61"/>
      <c r="F55" s="61"/>
      <c r="G55" s="61"/>
      <c r="H55" s="61"/>
      <c r="I55" s="61"/>
      <c r="J55" s="61"/>
    </row>
    <row r="56" spans="1:10" ht="14.45" x14ac:dyDescent="0.3">
      <c r="A56" s="60"/>
      <c r="B56" s="61"/>
      <c r="C56" s="61"/>
      <c r="D56" s="61"/>
      <c r="E56" s="61"/>
      <c r="F56" s="61"/>
      <c r="G56" s="61"/>
      <c r="H56" s="61"/>
      <c r="I56" s="61"/>
      <c r="J56" s="61"/>
    </row>
    <row r="57" spans="1:10" ht="14.45" x14ac:dyDescent="0.3">
      <c r="A57" s="60"/>
      <c r="B57" s="61"/>
      <c r="C57" s="61"/>
      <c r="D57" s="61"/>
      <c r="E57" s="61"/>
      <c r="F57" s="61"/>
      <c r="G57" s="61"/>
      <c r="H57" s="61"/>
      <c r="I57" s="61"/>
      <c r="J57" s="61"/>
    </row>
    <row r="58" spans="1:10" ht="14.45" x14ac:dyDescent="0.3">
      <c r="A58" s="60"/>
      <c r="B58" s="61"/>
      <c r="C58" s="61"/>
      <c r="D58" s="61"/>
      <c r="E58" s="61"/>
      <c r="F58" s="61"/>
      <c r="G58" s="61"/>
      <c r="H58" s="61"/>
      <c r="I58" s="61"/>
      <c r="J58" s="61"/>
    </row>
    <row r="59" spans="1:10" ht="14.45" x14ac:dyDescent="0.3">
      <c r="A59" s="60"/>
      <c r="B59" s="61"/>
      <c r="C59" s="61"/>
      <c r="D59" s="61"/>
      <c r="E59" s="61"/>
      <c r="F59" s="61"/>
      <c r="G59" s="61"/>
      <c r="H59" s="61"/>
      <c r="I59" s="61"/>
      <c r="J59" s="61"/>
    </row>
    <row r="60" spans="1:10" ht="14.45" x14ac:dyDescent="0.3">
      <c r="A60" s="60"/>
      <c r="B60" s="61"/>
      <c r="C60" s="61"/>
      <c r="D60" s="61"/>
      <c r="E60" s="61"/>
      <c r="F60" s="61"/>
      <c r="G60" s="61"/>
      <c r="H60" s="61"/>
      <c r="I60" s="61"/>
      <c r="J60" s="61"/>
    </row>
    <row r="61" spans="1:10" ht="14.45" x14ac:dyDescent="0.3">
      <c r="A61" s="60"/>
      <c r="B61" s="61"/>
      <c r="C61" s="61"/>
      <c r="D61" s="61"/>
      <c r="E61" s="61"/>
      <c r="F61" s="61"/>
      <c r="G61" s="61"/>
      <c r="H61" s="61"/>
      <c r="I61" s="61"/>
      <c r="J61" s="61"/>
    </row>
    <row r="62" spans="1:10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</row>
    <row r="63" spans="1:10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</row>
    <row r="64" spans="1:10" ht="14.45" x14ac:dyDescent="0.3">
      <c r="A64" s="60"/>
      <c r="B64" s="61"/>
      <c r="C64" s="61"/>
      <c r="D64" s="61"/>
      <c r="E64" s="61"/>
      <c r="F64" s="61"/>
      <c r="G64" s="61"/>
      <c r="H64" s="61"/>
      <c r="I64" s="61"/>
      <c r="J64" s="61"/>
    </row>
    <row r="65" spans="1:10" ht="14.45" x14ac:dyDescent="0.3">
      <c r="A65" s="60"/>
      <c r="B65" s="61"/>
      <c r="C65" s="61"/>
      <c r="D65" s="61"/>
      <c r="E65" s="61"/>
      <c r="F65" s="61"/>
      <c r="G65" s="61"/>
      <c r="H65" s="61"/>
      <c r="I65" s="61"/>
      <c r="J65" s="61"/>
    </row>
    <row r="66" spans="1:10" ht="14.45" x14ac:dyDescent="0.3">
      <c r="A66" s="60"/>
      <c r="B66" s="61"/>
      <c r="C66" s="61"/>
      <c r="D66" s="61"/>
      <c r="E66" s="61"/>
      <c r="F66" s="61"/>
      <c r="G66" s="61"/>
      <c r="H66" s="61"/>
      <c r="I66" s="61"/>
      <c r="J66" s="61"/>
    </row>
    <row r="67" spans="1:10" ht="15.75" x14ac:dyDescent="0.25">
      <c r="A67" s="94" t="s">
        <v>93</v>
      </c>
      <c r="B67" s="94"/>
      <c r="C67" s="94"/>
      <c r="D67" s="94"/>
      <c r="E67" s="94"/>
      <c r="F67" s="94"/>
      <c r="G67" s="94"/>
      <c r="H67" s="94"/>
      <c r="I67" s="94"/>
      <c r="J67" s="94"/>
    </row>
    <row r="68" spans="1:10" x14ac:dyDescent="0.25">
      <c r="A68" s="95" t="s">
        <v>94</v>
      </c>
      <c r="B68" s="95"/>
      <c r="C68" s="95"/>
      <c r="D68" s="95"/>
      <c r="E68" s="95"/>
      <c r="F68" s="95"/>
      <c r="G68" s="95"/>
      <c r="H68" s="95"/>
      <c r="I68" s="95"/>
      <c r="J68" s="95"/>
    </row>
    <row r="69" spans="1:10" x14ac:dyDescent="0.25">
      <c r="A69" s="95" t="s">
        <v>95</v>
      </c>
      <c r="B69" s="95"/>
      <c r="C69" s="95"/>
      <c r="D69" s="95"/>
      <c r="E69" s="95"/>
      <c r="F69" s="95"/>
      <c r="G69" s="95"/>
      <c r="H69" s="95"/>
      <c r="I69" s="95"/>
      <c r="J69" s="95"/>
    </row>
    <row r="70" spans="1:10" x14ac:dyDescent="0.3">
      <c r="A70" s="95" t="s">
        <v>96</v>
      </c>
      <c r="B70" s="95"/>
      <c r="C70" s="95"/>
      <c r="D70" s="95"/>
      <c r="E70" s="95"/>
      <c r="F70" s="95"/>
      <c r="G70" s="95"/>
      <c r="H70" s="95"/>
      <c r="I70" s="95"/>
      <c r="J70" s="95"/>
    </row>
    <row r="71" spans="1:10" ht="14.45" x14ac:dyDescent="0.3">
      <c r="A71" s="96" t="s">
        <v>97</v>
      </c>
      <c r="B71" s="96"/>
      <c r="C71" s="96"/>
      <c r="D71" s="96"/>
      <c r="E71" s="96"/>
      <c r="F71" s="96"/>
      <c r="G71" s="96"/>
      <c r="H71" s="96"/>
      <c r="I71" s="96"/>
      <c r="J71" s="96"/>
    </row>
    <row r="72" spans="1:10" ht="14.45" x14ac:dyDescent="0.3">
      <c r="A72" s="56"/>
      <c r="B72" s="56"/>
      <c r="C72" s="56"/>
      <c r="D72" s="56"/>
      <c r="E72" s="56"/>
      <c r="F72" s="56"/>
      <c r="G72" s="56"/>
      <c r="H72" s="56"/>
      <c r="I72" s="56"/>
      <c r="J72" s="56"/>
    </row>
    <row r="73" spans="1:10" x14ac:dyDescent="0.25">
      <c r="A73" s="89" t="s">
        <v>98</v>
      </c>
      <c r="B73" s="90"/>
      <c r="C73" s="90"/>
      <c r="D73" s="90"/>
      <c r="E73" s="90"/>
      <c r="F73" s="90"/>
      <c r="G73" s="90"/>
      <c r="H73" s="90"/>
      <c r="I73" s="90"/>
      <c r="J73" s="90"/>
    </row>
    <row r="74" spans="1:10" ht="14.45" x14ac:dyDescent="0.3">
      <c r="A74" s="89" t="s">
        <v>99</v>
      </c>
      <c r="B74" s="90"/>
      <c r="C74" s="90"/>
      <c r="D74" s="90"/>
      <c r="E74" s="90"/>
      <c r="F74" s="90"/>
      <c r="G74" s="90"/>
      <c r="H74" s="90"/>
      <c r="I74" s="90"/>
      <c r="J74" s="90"/>
    </row>
    <row r="75" spans="1:10" ht="14.45" x14ac:dyDescent="0.3">
      <c r="A75" s="60"/>
      <c r="B75" s="61"/>
      <c r="C75" s="61"/>
      <c r="D75" s="61"/>
      <c r="E75" s="61"/>
      <c r="F75" s="61"/>
      <c r="G75" s="61"/>
      <c r="H75" s="61"/>
      <c r="I75" s="61"/>
      <c r="J75" s="61"/>
    </row>
    <row r="76" spans="1:10" x14ac:dyDescent="0.25">
      <c r="A76" s="114" t="s">
        <v>142</v>
      </c>
      <c r="B76" s="111"/>
      <c r="C76" s="111"/>
      <c r="D76" s="111"/>
      <c r="E76" s="111"/>
      <c r="F76" s="111"/>
      <c r="G76" s="111"/>
      <c r="H76" s="111"/>
      <c r="I76" s="111"/>
      <c r="J76" s="112"/>
    </row>
    <row r="77" spans="1:10" ht="14.45" x14ac:dyDescent="0.3">
      <c r="A77" s="138" t="str">
        <f>A19</f>
        <v>ORIGEM DOS RECURSOS (1): Estadual</v>
      </c>
      <c r="B77" s="111"/>
      <c r="C77" s="111"/>
      <c r="D77" s="111"/>
      <c r="E77" s="111"/>
      <c r="F77" s="111"/>
      <c r="G77" s="111"/>
      <c r="H77" s="111"/>
      <c r="I77" s="111"/>
      <c r="J77" s="112"/>
    </row>
    <row r="78" spans="1:10" ht="72.75" x14ac:dyDescent="0.25">
      <c r="A78" s="113" t="s">
        <v>143</v>
      </c>
      <c r="B78" s="112"/>
      <c r="C78" s="139" t="s">
        <v>144</v>
      </c>
      <c r="D78" s="137"/>
      <c r="E78" s="113" t="s">
        <v>145</v>
      </c>
      <c r="F78" s="112"/>
      <c r="G78" s="113" t="s">
        <v>146</v>
      </c>
      <c r="H78" s="112"/>
      <c r="I78" s="62" t="s">
        <v>147</v>
      </c>
      <c r="J78" s="62" t="s">
        <v>148</v>
      </c>
    </row>
    <row r="79" spans="1:10" ht="14.45" x14ac:dyDescent="0.3">
      <c r="A79" s="140" t="s">
        <v>149</v>
      </c>
      <c r="B79" s="140"/>
      <c r="C79" s="141">
        <v>0</v>
      </c>
      <c r="D79" s="120"/>
      <c r="E79" s="119">
        <v>0</v>
      </c>
      <c r="F79" s="120"/>
      <c r="G79" s="119">
        <f t="shared" ref="G79:G85" si="0">C79-J79</f>
        <v>0</v>
      </c>
      <c r="H79" s="120"/>
      <c r="I79" s="63">
        <f t="shared" ref="I79:I85" si="1">+E79+G79</f>
        <v>0</v>
      </c>
      <c r="J79" s="63">
        <v>0</v>
      </c>
    </row>
    <row r="80" spans="1:10" x14ac:dyDescent="0.25">
      <c r="A80" s="142" t="s">
        <v>150</v>
      </c>
      <c r="B80" s="142"/>
      <c r="C80" s="141">
        <v>0</v>
      </c>
      <c r="D80" s="120"/>
      <c r="E80" s="119">
        <v>0</v>
      </c>
      <c r="F80" s="120"/>
      <c r="G80" s="119">
        <f t="shared" si="0"/>
        <v>0</v>
      </c>
      <c r="H80" s="120"/>
      <c r="I80" s="63">
        <f t="shared" si="1"/>
        <v>0</v>
      </c>
      <c r="J80" s="63">
        <v>0</v>
      </c>
    </row>
    <row r="81" spans="1:14" ht="14.45" x14ac:dyDescent="0.3">
      <c r="A81" s="143" t="s">
        <v>151</v>
      </c>
      <c r="B81" s="144"/>
      <c r="C81" s="141">
        <v>0</v>
      </c>
      <c r="D81" s="120"/>
      <c r="E81" s="119">
        <v>0</v>
      </c>
      <c r="F81" s="120"/>
      <c r="G81" s="119">
        <f t="shared" si="0"/>
        <v>0</v>
      </c>
      <c r="H81" s="120"/>
      <c r="I81" s="63">
        <f t="shared" si="1"/>
        <v>0</v>
      </c>
      <c r="J81" s="63">
        <v>0</v>
      </c>
    </row>
    <row r="82" spans="1:14" ht="14.45" x14ac:dyDescent="0.3">
      <c r="A82" s="140" t="s">
        <v>152</v>
      </c>
      <c r="B82" s="140"/>
      <c r="C82" s="141">
        <v>0</v>
      </c>
      <c r="D82" s="120"/>
      <c r="E82" s="119">
        <v>0</v>
      </c>
      <c r="F82" s="120"/>
      <c r="G82" s="119">
        <f t="shared" si="0"/>
        <v>0</v>
      </c>
      <c r="H82" s="120"/>
      <c r="I82" s="63">
        <f t="shared" si="1"/>
        <v>0</v>
      </c>
      <c r="J82" s="63">
        <v>0</v>
      </c>
    </row>
    <row r="83" spans="1:14" x14ac:dyDescent="0.25">
      <c r="A83" s="140" t="s">
        <v>153</v>
      </c>
      <c r="B83" s="140"/>
      <c r="C83" s="141">
        <v>0</v>
      </c>
      <c r="D83" s="120"/>
      <c r="E83" s="119">
        <v>0</v>
      </c>
      <c r="F83" s="120"/>
      <c r="G83" s="119">
        <f t="shared" si="0"/>
        <v>0</v>
      </c>
      <c r="H83" s="120"/>
      <c r="I83" s="63">
        <f t="shared" si="1"/>
        <v>0</v>
      </c>
      <c r="J83" s="63">
        <v>0</v>
      </c>
    </row>
    <row r="84" spans="1:14" x14ac:dyDescent="0.25">
      <c r="A84" s="140" t="s">
        <v>154</v>
      </c>
      <c r="B84" s="140"/>
      <c r="C84" s="141">
        <v>0</v>
      </c>
      <c r="D84" s="120"/>
      <c r="E84" s="119">
        <v>0</v>
      </c>
      <c r="F84" s="120"/>
      <c r="G84" s="119">
        <f t="shared" si="0"/>
        <v>0</v>
      </c>
      <c r="H84" s="120"/>
      <c r="I84" s="63">
        <f t="shared" si="1"/>
        <v>0</v>
      </c>
      <c r="J84" s="63">
        <v>0</v>
      </c>
      <c r="N84" s="2"/>
    </row>
    <row r="85" spans="1:14" x14ac:dyDescent="0.25">
      <c r="A85" s="140" t="s">
        <v>155</v>
      </c>
      <c r="B85" s="140"/>
      <c r="C85" s="141">
        <f>2750+800</f>
        <v>3550</v>
      </c>
      <c r="D85" s="120"/>
      <c r="E85" s="119">
        <v>0</v>
      </c>
      <c r="F85" s="120"/>
      <c r="G85" s="119">
        <f t="shared" si="0"/>
        <v>3550</v>
      </c>
      <c r="H85" s="120"/>
      <c r="I85" s="63">
        <f t="shared" si="1"/>
        <v>3550</v>
      </c>
      <c r="J85" s="63">
        <v>0</v>
      </c>
      <c r="N85" s="2"/>
    </row>
    <row r="86" spans="1:14" ht="14.45" x14ac:dyDescent="0.3">
      <c r="A86" s="147" t="s">
        <v>83</v>
      </c>
      <c r="B86" s="148"/>
      <c r="C86" s="141">
        <f>SUM(C79:D85)</f>
        <v>3550</v>
      </c>
      <c r="D86" s="120"/>
      <c r="E86" s="119">
        <f>SUM(E79:F85)</f>
        <v>0</v>
      </c>
      <c r="F86" s="120"/>
      <c r="G86" s="119">
        <f>SUM(G79:H85)</f>
        <v>3550</v>
      </c>
      <c r="H86" s="120"/>
      <c r="I86" s="63">
        <f>SUM(I79:I85)</f>
        <v>3550</v>
      </c>
      <c r="J86" s="63">
        <f>SUM(J79:J85)</f>
        <v>0</v>
      </c>
    </row>
    <row r="87" spans="1:14" ht="14.45" x14ac:dyDescent="0.3">
      <c r="A87" s="58"/>
      <c r="B87" s="58"/>
      <c r="C87" s="58"/>
      <c r="D87" s="58"/>
      <c r="E87" s="58"/>
      <c r="F87" s="58"/>
      <c r="G87" s="58"/>
      <c r="H87" s="58"/>
      <c r="I87" s="58"/>
      <c r="J87" s="58"/>
    </row>
    <row r="88" spans="1:14" x14ac:dyDescent="0.25">
      <c r="A88" s="134" t="s">
        <v>156</v>
      </c>
      <c r="B88" s="90"/>
      <c r="C88" s="90"/>
      <c r="D88" s="90"/>
      <c r="E88" s="90"/>
      <c r="F88" s="90"/>
      <c r="G88" s="90"/>
      <c r="H88" s="90"/>
      <c r="I88" s="90"/>
      <c r="J88" s="90"/>
    </row>
    <row r="89" spans="1:14" x14ac:dyDescent="0.25">
      <c r="A89" s="134" t="s">
        <v>157</v>
      </c>
      <c r="B89" s="90"/>
      <c r="C89" s="90"/>
      <c r="D89" s="90"/>
      <c r="E89" s="90"/>
      <c r="F89" s="90"/>
      <c r="G89" s="90"/>
      <c r="H89" s="90"/>
      <c r="I89" s="90"/>
      <c r="J89" s="90"/>
    </row>
    <row r="90" spans="1:14" x14ac:dyDescent="0.25">
      <c r="A90" s="134" t="s">
        <v>158</v>
      </c>
      <c r="B90" s="90"/>
      <c r="C90" s="90"/>
      <c r="D90" s="90"/>
      <c r="E90" s="90"/>
      <c r="F90" s="90"/>
      <c r="G90" s="90"/>
      <c r="H90" s="90"/>
      <c r="I90" s="90"/>
      <c r="J90" s="90"/>
    </row>
    <row r="91" spans="1:14" x14ac:dyDescent="0.25">
      <c r="A91" s="134" t="s">
        <v>159</v>
      </c>
      <c r="B91" s="90"/>
      <c r="C91" s="90"/>
      <c r="D91" s="90"/>
      <c r="E91" s="90"/>
      <c r="F91" s="90"/>
      <c r="G91" s="90"/>
      <c r="H91" s="90"/>
      <c r="I91" s="90"/>
      <c r="J91" s="90"/>
    </row>
    <row r="92" spans="1:14" ht="23.25" customHeight="1" x14ac:dyDescent="0.25">
      <c r="A92" s="145" t="s">
        <v>160</v>
      </c>
      <c r="B92" s="146"/>
      <c r="C92" s="146"/>
      <c r="D92" s="146"/>
      <c r="E92" s="146"/>
      <c r="F92" s="146"/>
      <c r="G92" s="146"/>
      <c r="H92" s="146"/>
      <c r="I92" s="146"/>
      <c r="J92" s="146"/>
    </row>
    <row r="93" spans="1:14" x14ac:dyDescent="0.25">
      <c r="A93" s="134" t="s">
        <v>161</v>
      </c>
      <c r="B93" s="90"/>
      <c r="C93" s="90"/>
      <c r="D93" s="90"/>
      <c r="E93" s="90"/>
      <c r="F93" s="90"/>
      <c r="G93" s="90"/>
      <c r="H93" s="90"/>
      <c r="I93" s="90"/>
      <c r="J93" s="90"/>
    </row>
    <row r="94" spans="1:14" ht="14.45" x14ac:dyDescent="0.3">
      <c r="A94" s="90"/>
      <c r="B94" s="90"/>
      <c r="C94" s="90"/>
      <c r="D94" s="90"/>
      <c r="E94" s="90"/>
      <c r="F94" s="90"/>
      <c r="G94" s="90"/>
      <c r="H94" s="90"/>
      <c r="I94" s="90"/>
      <c r="J94" s="90"/>
    </row>
    <row r="95" spans="1:14" x14ac:dyDescent="0.25">
      <c r="A95" s="114" t="s">
        <v>162</v>
      </c>
      <c r="B95" s="111"/>
      <c r="C95" s="111"/>
      <c r="D95" s="111"/>
      <c r="E95" s="111"/>
      <c r="F95" s="111"/>
      <c r="G95" s="111"/>
      <c r="H95" s="111"/>
      <c r="I95" s="111"/>
      <c r="J95" s="112"/>
    </row>
    <row r="96" spans="1:14" x14ac:dyDescent="0.25">
      <c r="A96" s="155" t="s">
        <v>163</v>
      </c>
      <c r="B96" s="111"/>
      <c r="C96" s="111"/>
      <c r="D96" s="111"/>
      <c r="E96" s="111"/>
      <c r="F96" s="111"/>
      <c r="G96" s="112"/>
      <c r="H96" s="156">
        <f>I41</f>
        <v>4250</v>
      </c>
      <c r="I96" s="157"/>
      <c r="J96" s="118"/>
    </row>
    <row r="97" spans="1:10" x14ac:dyDescent="0.25">
      <c r="A97" s="155" t="s">
        <v>164</v>
      </c>
      <c r="B97" s="111"/>
      <c r="C97" s="111"/>
      <c r="D97" s="111"/>
      <c r="E97" s="111"/>
      <c r="F97" s="111"/>
      <c r="G97" s="112"/>
      <c r="H97" s="159">
        <f>I86</f>
        <v>3550</v>
      </c>
      <c r="I97" s="157"/>
      <c r="J97" s="118"/>
    </row>
    <row r="98" spans="1:10" x14ac:dyDescent="0.25">
      <c r="A98" s="155" t="s">
        <v>165</v>
      </c>
      <c r="B98" s="111"/>
      <c r="C98" s="111"/>
      <c r="D98" s="111"/>
      <c r="E98" s="111"/>
      <c r="F98" s="111"/>
      <c r="G98" s="112"/>
      <c r="H98" s="156">
        <f>I39-H97-I40</f>
        <v>700</v>
      </c>
      <c r="I98" s="157"/>
      <c r="J98" s="118"/>
    </row>
    <row r="99" spans="1:10" x14ac:dyDescent="0.25">
      <c r="A99" s="155" t="s">
        <v>166</v>
      </c>
      <c r="B99" s="111"/>
      <c r="C99" s="111"/>
      <c r="D99" s="111"/>
      <c r="E99" s="111"/>
      <c r="F99" s="111"/>
      <c r="G99" s="112"/>
      <c r="H99" s="119">
        <v>0</v>
      </c>
      <c r="I99" s="158"/>
      <c r="J99" s="120"/>
    </row>
    <row r="100" spans="1:10" x14ac:dyDescent="0.25">
      <c r="A100" s="155" t="s">
        <v>167</v>
      </c>
      <c r="B100" s="111"/>
      <c r="C100" s="111"/>
      <c r="D100" s="111"/>
      <c r="E100" s="111"/>
      <c r="F100" s="111"/>
      <c r="G100" s="112"/>
      <c r="H100" s="156">
        <f>H98-H99</f>
        <v>700</v>
      </c>
      <c r="I100" s="157"/>
      <c r="J100" s="118"/>
    </row>
    <row r="101" spans="1:10" x14ac:dyDescent="0.25">
      <c r="A101" s="58"/>
      <c r="B101" s="58"/>
      <c r="C101" s="58"/>
      <c r="D101" s="58"/>
      <c r="E101" s="58"/>
      <c r="F101" s="58"/>
      <c r="G101" s="58"/>
      <c r="H101" s="58"/>
      <c r="I101" s="58"/>
      <c r="J101" s="58"/>
    </row>
    <row r="102" spans="1:10" x14ac:dyDescent="0.25">
      <c r="A102" s="149" t="s">
        <v>168</v>
      </c>
      <c r="B102" s="150"/>
      <c r="C102" s="150"/>
      <c r="D102" s="150"/>
      <c r="E102" s="150"/>
      <c r="F102" s="150"/>
      <c r="G102" s="150"/>
      <c r="H102" s="150"/>
      <c r="I102" s="150"/>
      <c r="J102" s="151"/>
    </row>
    <row r="103" spans="1:10" ht="12" customHeight="1" x14ac:dyDescent="0.25">
      <c r="A103" s="152"/>
      <c r="B103" s="153"/>
      <c r="C103" s="153"/>
      <c r="D103" s="153"/>
      <c r="E103" s="153"/>
      <c r="F103" s="153"/>
      <c r="G103" s="153"/>
      <c r="H103" s="153"/>
      <c r="I103" s="153"/>
      <c r="J103" s="154"/>
    </row>
    <row r="104" spans="1:10" x14ac:dyDescent="0.25">
      <c r="A104" s="58"/>
      <c r="B104" s="58"/>
      <c r="C104" s="58"/>
      <c r="D104" s="58"/>
      <c r="E104" s="58"/>
      <c r="F104" s="58"/>
      <c r="G104" s="58"/>
      <c r="H104" s="58"/>
      <c r="I104" s="58"/>
      <c r="J104" s="58"/>
    </row>
    <row r="105" spans="1:10" x14ac:dyDescent="0.25">
      <c r="A105" s="64"/>
      <c r="B105" s="64" t="s">
        <v>172</v>
      </c>
      <c r="C105" s="64"/>
      <c r="D105" s="64"/>
      <c r="E105" s="64"/>
      <c r="F105" s="64"/>
      <c r="G105" s="64"/>
      <c r="H105" s="64"/>
      <c r="I105" s="64"/>
      <c r="J105" s="58"/>
    </row>
    <row r="106" spans="1:10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58"/>
    </row>
    <row r="107" spans="1:10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58"/>
    </row>
    <row r="108" spans="1:10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58"/>
    </row>
    <row r="109" spans="1:10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58"/>
    </row>
    <row r="110" spans="1:10" x14ac:dyDescent="0.25">
      <c r="A110" s="64"/>
      <c r="B110" s="65" t="s">
        <v>84</v>
      </c>
      <c r="C110" s="64"/>
      <c r="D110" s="64"/>
      <c r="E110" s="64"/>
      <c r="F110" s="64"/>
      <c r="G110" s="64"/>
      <c r="H110" s="65" t="s">
        <v>85</v>
      </c>
      <c r="I110" s="64"/>
      <c r="J110" s="58"/>
    </row>
    <row r="111" spans="1:10" x14ac:dyDescent="0.25">
      <c r="A111" s="64"/>
      <c r="B111" s="64" t="s">
        <v>86</v>
      </c>
      <c r="C111" s="64"/>
      <c r="D111" s="64"/>
      <c r="E111" s="64"/>
      <c r="F111" s="64"/>
      <c r="G111" s="64"/>
      <c r="H111" s="64" t="s">
        <v>87</v>
      </c>
      <c r="I111" s="64"/>
    </row>
    <row r="112" spans="1:10" x14ac:dyDescent="0.25">
      <c r="B112" s="66" t="s">
        <v>88</v>
      </c>
      <c r="H112" s="54" t="s">
        <v>89</v>
      </c>
    </row>
  </sheetData>
  <mergeCells count="159">
    <mergeCell ref="A99:G99"/>
    <mergeCell ref="H99:J99"/>
    <mergeCell ref="A100:G100"/>
    <mergeCell ref="H100:J100"/>
    <mergeCell ref="A102:J103"/>
    <mergeCell ref="A96:G96"/>
    <mergeCell ref="H96:J96"/>
    <mergeCell ref="A97:G97"/>
    <mergeCell ref="H97:J97"/>
    <mergeCell ref="A98:G98"/>
    <mergeCell ref="H98:J98"/>
    <mergeCell ref="A90:J90"/>
    <mergeCell ref="A91:J91"/>
    <mergeCell ref="A92:J92"/>
    <mergeCell ref="A93:J93"/>
    <mergeCell ref="A94:J94"/>
    <mergeCell ref="A95:J95"/>
    <mergeCell ref="A86:B86"/>
    <mergeCell ref="C86:D86"/>
    <mergeCell ref="E86:F86"/>
    <mergeCell ref="G86:H86"/>
    <mergeCell ref="A88:J88"/>
    <mergeCell ref="A89:J89"/>
    <mergeCell ref="A84:B84"/>
    <mergeCell ref="C84:D84"/>
    <mergeCell ref="E84:F84"/>
    <mergeCell ref="G84:H84"/>
    <mergeCell ref="A85:B85"/>
    <mergeCell ref="C85:D85"/>
    <mergeCell ref="E85:F85"/>
    <mergeCell ref="G85:H85"/>
    <mergeCell ref="A82:B82"/>
    <mergeCell ref="C82:D82"/>
    <mergeCell ref="E82:F82"/>
    <mergeCell ref="G82:H82"/>
    <mergeCell ref="A83:B83"/>
    <mergeCell ref="C83:D83"/>
    <mergeCell ref="E83:F83"/>
    <mergeCell ref="G83:H83"/>
    <mergeCell ref="A80:B80"/>
    <mergeCell ref="C80:D80"/>
    <mergeCell ref="E80:F80"/>
    <mergeCell ref="G80:H80"/>
    <mergeCell ref="A81:B81"/>
    <mergeCell ref="C81:D81"/>
    <mergeCell ref="E81:F81"/>
    <mergeCell ref="G81:H81"/>
    <mergeCell ref="A77:J77"/>
    <mergeCell ref="A78:B78"/>
    <mergeCell ref="C78:D78"/>
    <mergeCell ref="E78:F78"/>
    <mergeCell ref="G78:H78"/>
    <mergeCell ref="A79:B79"/>
    <mergeCell ref="C79:D79"/>
    <mergeCell ref="E79:F79"/>
    <mergeCell ref="G79:H79"/>
    <mergeCell ref="A69:J69"/>
    <mergeCell ref="A70:J70"/>
    <mergeCell ref="A71:J71"/>
    <mergeCell ref="A73:J73"/>
    <mergeCell ref="A74:J74"/>
    <mergeCell ref="A76:J76"/>
    <mergeCell ref="A42:J42"/>
    <mergeCell ref="A43:J43"/>
    <mergeCell ref="A44:J44"/>
    <mergeCell ref="A46:J46"/>
    <mergeCell ref="A67:J67"/>
    <mergeCell ref="A68:J68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1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topLeftCell="A67" workbookViewId="0">
      <selection activeCell="B89" sqref="B89"/>
    </sheetView>
  </sheetViews>
  <sheetFormatPr defaultColWidth="8.85546875" defaultRowHeight="15" x14ac:dyDescent="0.25"/>
  <cols>
    <col min="1" max="1" width="11" style="1" bestFit="1" customWidth="1"/>
    <col min="2" max="2" width="71.140625" style="1" customWidth="1"/>
    <col min="3" max="3" width="10.42578125" style="1" bestFit="1" customWidth="1"/>
    <col min="4" max="5" width="10.42578125" style="1" customWidth="1"/>
    <col min="6" max="16384" width="8.85546875" style="1"/>
  </cols>
  <sheetData>
    <row r="1" spans="1:5" ht="14.45" x14ac:dyDescent="0.3">
      <c r="A1" s="4" t="s">
        <v>25</v>
      </c>
      <c r="B1" s="5"/>
      <c r="C1" s="4"/>
      <c r="D1" s="6"/>
      <c r="E1" s="7"/>
    </row>
    <row r="2" spans="1:5" ht="14.45" x14ac:dyDescent="0.3">
      <c r="A2" s="8"/>
      <c r="B2" s="9"/>
      <c r="C2" s="10"/>
      <c r="D2" s="11"/>
      <c r="E2" s="7"/>
    </row>
    <row r="3" spans="1:5" x14ac:dyDescent="0.25">
      <c r="A3" s="4" t="s">
        <v>46</v>
      </c>
      <c r="B3" s="5"/>
      <c r="C3" s="4"/>
      <c r="D3" s="6"/>
      <c r="E3" s="7"/>
    </row>
    <row r="4" spans="1:5" ht="14.45" x14ac:dyDescent="0.3">
      <c r="A4" s="4" t="s">
        <v>26</v>
      </c>
      <c r="B4" s="5"/>
      <c r="C4" s="4"/>
      <c r="D4" s="6"/>
      <c r="E4" s="7"/>
    </row>
    <row r="5" spans="1:5" ht="14.45" x14ac:dyDescent="0.3">
      <c r="A5" s="8"/>
      <c r="B5" s="9"/>
      <c r="C5" s="10"/>
      <c r="D5" s="11"/>
      <c r="E5" s="7"/>
    </row>
    <row r="6" spans="1:5" x14ac:dyDescent="0.25">
      <c r="A6" s="12" t="s">
        <v>27</v>
      </c>
      <c r="B6" s="13"/>
      <c r="C6" s="10"/>
      <c r="D6" s="11"/>
      <c r="E6" s="14" t="s">
        <v>28</v>
      </c>
    </row>
    <row r="7" spans="1:5" x14ac:dyDescent="0.25">
      <c r="A7" s="12" t="s">
        <v>29</v>
      </c>
      <c r="B7" s="9"/>
      <c r="C7" s="10"/>
      <c r="D7" s="11"/>
      <c r="E7" s="14" t="s">
        <v>30</v>
      </c>
    </row>
    <row r="8" spans="1:5" x14ac:dyDescent="0.25">
      <c r="A8" s="12" t="s">
        <v>31</v>
      </c>
      <c r="B8" s="9"/>
      <c r="C8" s="10"/>
      <c r="D8" s="11"/>
      <c r="E8" s="14" t="s">
        <v>32</v>
      </c>
    </row>
    <row r="9" spans="1:5" x14ac:dyDescent="0.25">
      <c r="A9" s="15" t="s">
        <v>33</v>
      </c>
      <c r="B9" s="9"/>
      <c r="C9" s="7"/>
      <c r="D9" s="11"/>
      <c r="E9" s="14" t="s">
        <v>34</v>
      </c>
    </row>
    <row r="10" spans="1:5" x14ac:dyDescent="0.25">
      <c r="A10" s="12" t="s">
        <v>35</v>
      </c>
      <c r="B10" s="13"/>
      <c r="C10" s="7"/>
      <c r="D10" s="11"/>
      <c r="E10" s="16" t="s">
        <v>36</v>
      </c>
    </row>
    <row r="11" spans="1:5" x14ac:dyDescent="0.25">
      <c r="A11" s="12" t="s">
        <v>37</v>
      </c>
      <c r="B11" s="13"/>
      <c r="C11" s="7"/>
      <c r="D11" s="11"/>
      <c r="E11" s="17" t="s">
        <v>38</v>
      </c>
    </row>
    <row r="12" spans="1:5" x14ac:dyDescent="0.25">
      <c r="A12" s="18" t="s">
        <v>39</v>
      </c>
      <c r="B12" s="19"/>
      <c r="C12" s="20"/>
      <c r="D12" s="21"/>
      <c r="E12" s="19"/>
    </row>
    <row r="13" spans="1:5" x14ac:dyDescent="0.25">
      <c r="A13" s="22" t="s">
        <v>40</v>
      </c>
      <c r="B13" s="23" t="s">
        <v>41</v>
      </c>
      <c r="C13" s="23" t="s">
        <v>42</v>
      </c>
      <c r="D13" s="24" t="s">
        <v>43</v>
      </c>
      <c r="E13" s="23" t="s">
        <v>44</v>
      </c>
    </row>
    <row r="14" spans="1:5" ht="14.45" x14ac:dyDescent="0.3">
      <c r="A14" s="25"/>
      <c r="B14" s="26" t="s">
        <v>45</v>
      </c>
      <c r="C14" s="27"/>
      <c r="D14" s="27"/>
      <c r="E14" s="28">
        <v>5198.1700000000183</v>
      </c>
    </row>
    <row r="15" spans="1:5" x14ac:dyDescent="0.25">
      <c r="A15" s="34">
        <v>44503</v>
      </c>
      <c r="B15" s="35" t="s">
        <v>47</v>
      </c>
      <c r="C15" s="36">
        <v>3226.76</v>
      </c>
      <c r="D15" s="36">
        <v>0</v>
      </c>
      <c r="E15" s="28">
        <f t="shared" ref="E15:E48" si="0">E14+D15-C15</f>
        <v>1971.410000000018</v>
      </c>
    </row>
    <row r="16" spans="1:5" x14ac:dyDescent="0.25">
      <c r="A16" s="34">
        <v>44504</v>
      </c>
      <c r="B16" s="35" t="s">
        <v>48</v>
      </c>
      <c r="C16" s="36">
        <v>60</v>
      </c>
      <c r="D16" s="36">
        <v>0</v>
      </c>
      <c r="E16" s="28">
        <f t="shared" si="0"/>
        <v>1911.410000000018</v>
      </c>
    </row>
    <row r="17" spans="1:5" x14ac:dyDescent="0.25">
      <c r="A17" s="34">
        <v>44504</v>
      </c>
      <c r="B17" s="35" t="s">
        <v>49</v>
      </c>
      <c r="C17" s="36">
        <v>487.32</v>
      </c>
      <c r="D17" s="36">
        <v>0</v>
      </c>
      <c r="E17" s="28">
        <f t="shared" si="0"/>
        <v>1424.0900000000181</v>
      </c>
    </row>
    <row r="18" spans="1:5" x14ac:dyDescent="0.25">
      <c r="A18" s="33">
        <v>44508</v>
      </c>
      <c r="B18" s="26" t="s">
        <v>50</v>
      </c>
      <c r="C18" s="27">
        <v>0</v>
      </c>
      <c r="D18" s="27">
        <v>115000</v>
      </c>
      <c r="E18" s="28">
        <f t="shared" si="0"/>
        <v>116424.09000000001</v>
      </c>
    </row>
    <row r="19" spans="1:5" x14ac:dyDescent="0.25">
      <c r="A19" s="34">
        <v>44509</v>
      </c>
      <c r="B19" s="35" t="s">
        <v>51</v>
      </c>
      <c r="C19" s="36">
        <v>6412.88</v>
      </c>
      <c r="D19" s="36">
        <v>0</v>
      </c>
      <c r="E19" s="28">
        <f t="shared" si="0"/>
        <v>110011.21</v>
      </c>
    </row>
    <row r="20" spans="1:5" x14ac:dyDescent="0.25">
      <c r="A20" s="34">
        <v>44509</v>
      </c>
      <c r="B20" s="35" t="s">
        <v>52</v>
      </c>
      <c r="C20" s="36">
        <v>3720.02</v>
      </c>
      <c r="D20" s="36">
        <v>0</v>
      </c>
      <c r="E20" s="28">
        <f t="shared" si="0"/>
        <v>106291.19</v>
      </c>
    </row>
    <row r="21" spans="1:5" x14ac:dyDescent="0.25">
      <c r="A21" s="34">
        <v>44509</v>
      </c>
      <c r="B21" s="35" t="s">
        <v>53</v>
      </c>
      <c r="C21" s="36">
        <v>4161.42</v>
      </c>
      <c r="D21" s="36">
        <v>0</v>
      </c>
      <c r="E21" s="28">
        <f t="shared" si="0"/>
        <v>102129.77</v>
      </c>
    </row>
    <row r="22" spans="1:5" x14ac:dyDescent="0.25">
      <c r="A22" s="34">
        <v>44509</v>
      </c>
      <c r="B22" s="35" t="s">
        <v>54</v>
      </c>
      <c r="C22" s="36">
        <v>4577.6400000000003</v>
      </c>
      <c r="D22" s="36">
        <v>0</v>
      </c>
      <c r="E22" s="28">
        <f t="shared" si="0"/>
        <v>97552.13</v>
      </c>
    </row>
    <row r="23" spans="1:5" x14ac:dyDescent="0.25">
      <c r="A23" s="34">
        <v>44509</v>
      </c>
      <c r="B23" s="35" t="s">
        <v>55</v>
      </c>
      <c r="C23" s="36">
        <v>7139.86</v>
      </c>
      <c r="D23" s="36">
        <v>0</v>
      </c>
      <c r="E23" s="28">
        <f t="shared" si="0"/>
        <v>90412.27</v>
      </c>
    </row>
    <row r="24" spans="1:5" x14ac:dyDescent="0.25">
      <c r="A24" s="34">
        <v>44509</v>
      </c>
      <c r="B24" s="35" t="s">
        <v>56</v>
      </c>
      <c r="C24" s="36">
        <v>4717.1400000000003</v>
      </c>
      <c r="D24" s="36">
        <v>0</v>
      </c>
      <c r="E24" s="28">
        <f t="shared" si="0"/>
        <v>85695.13</v>
      </c>
    </row>
    <row r="25" spans="1:5" x14ac:dyDescent="0.25">
      <c r="A25" s="34">
        <v>44510</v>
      </c>
      <c r="B25" s="35" t="s">
        <v>57</v>
      </c>
      <c r="C25" s="36">
        <v>805</v>
      </c>
      <c r="D25" s="36">
        <v>0</v>
      </c>
      <c r="E25" s="28">
        <f t="shared" si="0"/>
        <v>84890.13</v>
      </c>
    </row>
    <row r="26" spans="1:5" x14ac:dyDescent="0.25">
      <c r="A26" s="34">
        <v>44510</v>
      </c>
      <c r="B26" s="35" t="s">
        <v>58</v>
      </c>
      <c r="C26" s="36">
        <v>106.5</v>
      </c>
      <c r="D26" s="36">
        <v>0</v>
      </c>
      <c r="E26" s="28">
        <f t="shared" si="0"/>
        <v>84783.63</v>
      </c>
    </row>
    <row r="27" spans="1:5" x14ac:dyDescent="0.25">
      <c r="A27" s="34">
        <v>44512</v>
      </c>
      <c r="B27" s="35" t="s">
        <v>59</v>
      </c>
      <c r="C27" s="36">
        <v>148.52000000000001</v>
      </c>
      <c r="D27" s="36">
        <v>0</v>
      </c>
      <c r="E27" s="28">
        <f t="shared" si="0"/>
        <v>84635.11</v>
      </c>
    </row>
    <row r="28" spans="1:5" x14ac:dyDescent="0.25">
      <c r="A28" s="34">
        <v>44512</v>
      </c>
      <c r="B28" s="35" t="s">
        <v>60</v>
      </c>
      <c r="C28" s="36">
        <v>2398.2399999999998</v>
      </c>
      <c r="D28" s="36">
        <v>0</v>
      </c>
      <c r="E28" s="28">
        <f t="shared" si="0"/>
        <v>82236.87</v>
      </c>
    </row>
    <row r="29" spans="1:5" x14ac:dyDescent="0.25">
      <c r="A29" s="34">
        <v>44512</v>
      </c>
      <c r="B29" s="35" t="s">
        <v>61</v>
      </c>
      <c r="C29" s="36">
        <v>683.57</v>
      </c>
      <c r="D29" s="36">
        <v>0</v>
      </c>
      <c r="E29" s="28">
        <f t="shared" si="0"/>
        <v>81553.299999999988</v>
      </c>
    </row>
    <row r="30" spans="1:5" x14ac:dyDescent="0.25">
      <c r="A30" s="34">
        <v>44512</v>
      </c>
      <c r="B30" s="35" t="s">
        <v>62</v>
      </c>
      <c r="C30" s="36">
        <v>31.98</v>
      </c>
      <c r="D30" s="36">
        <v>0</v>
      </c>
      <c r="E30" s="28">
        <f t="shared" si="0"/>
        <v>81521.319999999992</v>
      </c>
    </row>
    <row r="31" spans="1:5" x14ac:dyDescent="0.25">
      <c r="A31" s="34">
        <v>44512</v>
      </c>
      <c r="B31" s="35" t="s">
        <v>63</v>
      </c>
      <c r="C31" s="36">
        <v>55</v>
      </c>
      <c r="D31" s="36">
        <v>0</v>
      </c>
      <c r="E31" s="28">
        <f t="shared" si="0"/>
        <v>81466.319999999992</v>
      </c>
    </row>
    <row r="32" spans="1:5" x14ac:dyDescent="0.25">
      <c r="A32" s="34">
        <v>44516</v>
      </c>
      <c r="B32" s="35" t="s">
        <v>64</v>
      </c>
      <c r="C32" s="36">
        <v>5093.87</v>
      </c>
      <c r="D32" s="36">
        <v>0</v>
      </c>
      <c r="E32" s="28">
        <f t="shared" si="0"/>
        <v>76372.45</v>
      </c>
    </row>
    <row r="33" spans="1:5" x14ac:dyDescent="0.25">
      <c r="A33" s="34">
        <v>44516</v>
      </c>
      <c r="B33" s="35" t="s">
        <v>65</v>
      </c>
      <c r="C33" s="36">
        <v>56</v>
      </c>
      <c r="D33" s="36">
        <v>0</v>
      </c>
      <c r="E33" s="28">
        <f t="shared" si="0"/>
        <v>76316.45</v>
      </c>
    </row>
    <row r="34" spans="1:5" x14ac:dyDescent="0.25">
      <c r="A34" s="34">
        <v>44516</v>
      </c>
      <c r="B34" s="35" t="s">
        <v>66</v>
      </c>
      <c r="C34" s="36">
        <v>81.599999999999994</v>
      </c>
      <c r="D34" s="36">
        <v>0</v>
      </c>
      <c r="E34" s="28">
        <f t="shared" si="0"/>
        <v>76234.849999999991</v>
      </c>
    </row>
    <row r="35" spans="1:5" x14ac:dyDescent="0.25">
      <c r="A35" s="34">
        <v>44517</v>
      </c>
      <c r="B35" s="35" t="s">
        <v>92</v>
      </c>
      <c r="C35" s="36">
        <v>338.88</v>
      </c>
      <c r="D35" s="36">
        <v>0</v>
      </c>
      <c r="E35" s="28">
        <f t="shared" si="0"/>
        <v>75895.969999999987</v>
      </c>
    </row>
    <row r="36" spans="1:5" x14ac:dyDescent="0.25">
      <c r="A36" s="34">
        <v>44518</v>
      </c>
      <c r="B36" s="35" t="s">
        <v>198</v>
      </c>
      <c r="C36" s="36">
        <v>800</v>
      </c>
      <c r="D36" s="36">
        <v>0</v>
      </c>
      <c r="E36" s="28">
        <f t="shared" si="0"/>
        <v>75095.969999999987</v>
      </c>
    </row>
    <row r="37" spans="1:5" x14ac:dyDescent="0.25">
      <c r="A37" s="34">
        <v>44519</v>
      </c>
      <c r="B37" s="35" t="s">
        <v>67</v>
      </c>
      <c r="C37" s="36">
        <v>139.22999999999999</v>
      </c>
      <c r="D37" s="36">
        <v>0</v>
      </c>
      <c r="E37" s="28">
        <f t="shared" si="0"/>
        <v>74956.739999999991</v>
      </c>
    </row>
    <row r="38" spans="1:5" x14ac:dyDescent="0.25">
      <c r="A38" s="34">
        <v>44519</v>
      </c>
      <c r="B38" s="35" t="s">
        <v>68</v>
      </c>
      <c r="C38" s="36">
        <v>300</v>
      </c>
      <c r="D38" s="36">
        <v>0</v>
      </c>
      <c r="E38" s="28">
        <f t="shared" si="0"/>
        <v>74656.739999999991</v>
      </c>
    </row>
    <row r="39" spans="1:5" ht="14.45" x14ac:dyDescent="0.3">
      <c r="A39" s="34">
        <v>44522</v>
      </c>
      <c r="B39" s="35" t="s">
        <v>22</v>
      </c>
      <c r="C39" s="36">
        <v>2750</v>
      </c>
      <c r="D39" s="36">
        <v>0</v>
      </c>
      <c r="E39" s="28">
        <f t="shared" si="0"/>
        <v>71906.739999999991</v>
      </c>
    </row>
    <row r="40" spans="1:5" x14ac:dyDescent="0.25">
      <c r="A40" s="34">
        <v>44522</v>
      </c>
      <c r="B40" s="35" t="s">
        <v>69</v>
      </c>
      <c r="C40" s="36">
        <v>289.67</v>
      </c>
      <c r="D40" s="36">
        <v>0</v>
      </c>
      <c r="E40" s="28">
        <f t="shared" si="0"/>
        <v>71617.069999999992</v>
      </c>
    </row>
    <row r="41" spans="1:5" x14ac:dyDescent="0.25">
      <c r="A41" s="34">
        <v>44524</v>
      </c>
      <c r="B41" s="35" t="s">
        <v>209</v>
      </c>
      <c r="C41" s="36">
        <v>7033.84</v>
      </c>
      <c r="D41" s="36">
        <v>0</v>
      </c>
      <c r="E41" s="28">
        <f t="shared" si="0"/>
        <v>64583.229999999996</v>
      </c>
    </row>
    <row r="42" spans="1:5" ht="14.45" x14ac:dyDescent="0.3">
      <c r="A42" s="34">
        <v>44525</v>
      </c>
      <c r="B42" s="35" t="s">
        <v>70</v>
      </c>
      <c r="C42" s="36">
        <v>0</v>
      </c>
      <c r="D42" s="36">
        <v>10.45</v>
      </c>
      <c r="E42" s="28">
        <f t="shared" si="0"/>
        <v>64593.679999999993</v>
      </c>
    </row>
    <row r="43" spans="1:5" x14ac:dyDescent="0.25">
      <c r="A43" s="34">
        <v>44525</v>
      </c>
      <c r="B43" s="26" t="s">
        <v>71</v>
      </c>
      <c r="C43" s="27">
        <v>62534.07</v>
      </c>
      <c r="D43" s="27">
        <v>0</v>
      </c>
      <c r="E43" s="28">
        <f t="shared" si="0"/>
        <v>2059.6099999999933</v>
      </c>
    </row>
    <row r="44" spans="1:5" ht="14.45" x14ac:dyDescent="0.3">
      <c r="A44" s="34">
        <v>44525</v>
      </c>
      <c r="B44" s="35" t="s">
        <v>72</v>
      </c>
      <c r="C44" s="36">
        <v>10.45</v>
      </c>
      <c r="D44" s="36">
        <v>0</v>
      </c>
      <c r="E44" s="28">
        <f t="shared" si="0"/>
        <v>2049.1599999999935</v>
      </c>
    </row>
    <row r="45" spans="1:5" x14ac:dyDescent="0.25">
      <c r="A45" s="34">
        <v>44526</v>
      </c>
      <c r="B45" s="35" t="s">
        <v>73</v>
      </c>
      <c r="C45" s="36">
        <v>357.28</v>
      </c>
      <c r="D45" s="36">
        <v>0</v>
      </c>
      <c r="E45" s="28">
        <f t="shared" si="0"/>
        <v>1691.8799999999935</v>
      </c>
    </row>
    <row r="46" spans="1:5" x14ac:dyDescent="0.25">
      <c r="A46" s="34">
        <v>44529</v>
      </c>
      <c r="B46" s="35" t="s">
        <v>173</v>
      </c>
      <c r="C46" s="36">
        <v>250</v>
      </c>
      <c r="D46" s="36">
        <v>0</v>
      </c>
      <c r="E46" s="28">
        <f t="shared" si="0"/>
        <v>1441.8799999999935</v>
      </c>
    </row>
    <row r="47" spans="1:5" x14ac:dyDescent="0.25">
      <c r="A47" s="34">
        <v>44530</v>
      </c>
      <c r="B47" s="35" t="s">
        <v>74</v>
      </c>
      <c r="C47" s="36">
        <v>0</v>
      </c>
      <c r="D47" s="36">
        <v>242.55</v>
      </c>
      <c r="E47" s="28">
        <f t="shared" si="0"/>
        <v>1684.4299999999935</v>
      </c>
    </row>
    <row r="48" spans="1:5" ht="14.45" x14ac:dyDescent="0.3">
      <c r="A48" s="34"/>
      <c r="B48" s="35" t="s">
        <v>75</v>
      </c>
      <c r="C48" s="36"/>
      <c r="D48" s="36"/>
      <c r="E48" s="28">
        <f t="shared" si="0"/>
        <v>1684.4299999999935</v>
      </c>
    </row>
    <row r="49" spans="1:5" thickBot="1" x14ac:dyDescent="0.35">
      <c r="A49" s="29"/>
      <c r="B49" s="30"/>
      <c r="C49" s="31"/>
      <c r="D49" s="31"/>
      <c r="E49" s="32"/>
    </row>
    <row r="50" spans="1:5" ht="15.75" thickBot="1" x14ac:dyDescent="0.3">
      <c r="B50" s="38" t="s">
        <v>76</v>
      </c>
      <c r="C50" s="39">
        <v>44501</v>
      </c>
      <c r="D50" s="40"/>
      <c r="E50" s="41"/>
    </row>
    <row r="51" spans="1:5" x14ac:dyDescent="0.25">
      <c r="B51" s="26" t="s">
        <v>7</v>
      </c>
      <c r="C51" s="27">
        <v>2508.27</v>
      </c>
      <c r="D51" s="37"/>
      <c r="E51" s="41"/>
    </row>
    <row r="52" spans="1:5" ht="14.45" x14ac:dyDescent="0.3">
      <c r="B52" s="26" t="s">
        <v>0</v>
      </c>
      <c r="C52" s="27">
        <v>3986.45</v>
      </c>
      <c r="D52" s="37"/>
      <c r="E52" s="41"/>
    </row>
    <row r="53" spans="1:5" ht="14.45" x14ac:dyDescent="0.3">
      <c r="B53" s="26" t="s">
        <v>16</v>
      </c>
      <c r="C53" s="27">
        <v>2629.13</v>
      </c>
      <c r="D53" s="37"/>
      <c r="E53" s="41"/>
    </row>
    <row r="54" spans="1:5" ht="14.45" x14ac:dyDescent="0.3">
      <c r="B54" s="26" t="s">
        <v>8</v>
      </c>
      <c r="C54" s="27">
        <v>2069.6999999999998</v>
      </c>
      <c r="D54" s="37"/>
      <c r="E54" s="41"/>
    </row>
    <row r="55" spans="1:5" ht="14.45" x14ac:dyDescent="0.3">
      <c r="B55" s="26" t="s">
        <v>77</v>
      </c>
      <c r="C55" s="27">
        <v>3020.94</v>
      </c>
      <c r="D55" s="37"/>
      <c r="E55" s="41"/>
    </row>
    <row r="56" spans="1:5" x14ac:dyDescent="0.25">
      <c r="B56" s="26" t="s">
        <v>78</v>
      </c>
      <c r="C56" s="27">
        <v>2356.17</v>
      </c>
      <c r="D56" s="37"/>
      <c r="E56" s="41"/>
    </row>
    <row r="57" spans="1:5" ht="14.45" x14ac:dyDescent="0.3">
      <c r="B57" s="26" t="s">
        <v>23</v>
      </c>
      <c r="C57" s="27">
        <v>934.02</v>
      </c>
      <c r="D57" s="37"/>
      <c r="E57" s="41"/>
    </row>
    <row r="58" spans="1:5" x14ac:dyDescent="0.25">
      <c r="B58" s="26" t="s">
        <v>21</v>
      </c>
      <c r="C58" s="27">
        <v>2379.5700000000002</v>
      </c>
      <c r="D58" s="37"/>
      <c r="E58" s="41"/>
    </row>
    <row r="59" spans="1:5" ht="14.45" x14ac:dyDescent="0.3">
      <c r="B59" s="26" t="s">
        <v>13</v>
      </c>
      <c r="C59" s="27">
        <v>2089.9699999999998</v>
      </c>
      <c r="D59" s="37"/>
      <c r="E59" s="41"/>
    </row>
    <row r="60" spans="1:5" ht="14.45" x14ac:dyDescent="0.3">
      <c r="B60" s="26" t="s">
        <v>6</v>
      </c>
      <c r="C60" s="27">
        <v>3034.22</v>
      </c>
      <c r="D60" s="37"/>
      <c r="E60" s="41"/>
    </row>
    <row r="61" spans="1:5" ht="14.45" x14ac:dyDescent="0.3">
      <c r="B61" s="26" t="s">
        <v>79</v>
      </c>
      <c r="C61" s="27">
        <v>2332.02</v>
      </c>
      <c r="D61" s="37"/>
      <c r="E61" s="41"/>
    </row>
    <row r="62" spans="1:5" x14ac:dyDescent="0.25">
      <c r="B62" s="26" t="s">
        <v>5</v>
      </c>
      <c r="C62" s="27">
        <v>2049.98</v>
      </c>
      <c r="D62" s="37"/>
      <c r="E62" s="41"/>
    </row>
    <row r="63" spans="1:5" ht="14.45" x14ac:dyDescent="0.3">
      <c r="B63" s="26" t="s">
        <v>4</v>
      </c>
      <c r="C63" s="27">
        <v>2207.9409999999998</v>
      </c>
      <c r="D63" s="37"/>
      <c r="E63" s="41"/>
    </row>
    <row r="64" spans="1:5" x14ac:dyDescent="0.25">
      <c r="B64" s="26" t="s">
        <v>3</v>
      </c>
      <c r="C64" s="27">
        <v>3302.13</v>
      </c>
      <c r="D64" s="37"/>
      <c r="E64" s="41"/>
    </row>
    <row r="65" spans="1:5" ht="14.45" x14ac:dyDescent="0.3">
      <c r="B65" s="26" t="s">
        <v>19</v>
      </c>
      <c r="C65" s="27">
        <v>2791.06</v>
      </c>
      <c r="D65" s="37"/>
      <c r="E65" s="41"/>
    </row>
    <row r="66" spans="1:5" x14ac:dyDescent="0.25">
      <c r="B66" s="26" t="s">
        <v>80</v>
      </c>
      <c r="C66" s="27">
        <v>2267.58</v>
      </c>
      <c r="D66" s="37"/>
      <c r="E66" s="41"/>
    </row>
    <row r="67" spans="1:5" x14ac:dyDescent="0.25">
      <c r="B67" s="26" t="s">
        <v>11</v>
      </c>
      <c r="C67" s="27">
        <v>2781.04</v>
      </c>
      <c r="D67" s="37"/>
      <c r="E67" s="41"/>
    </row>
    <row r="68" spans="1:5" x14ac:dyDescent="0.25">
      <c r="B68" s="26" t="s">
        <v>81</v>
      </c>
      <c r="C68" s="27">
        <v>2235.73</v>
      </c>
      <c r="D68" s="37"/>
      <c r="E68" s="41"/>
    </row>
    <row r="69" spans="1:5" x14ac:dyDescent="0.25">
      <c r="B69" s="26" t="s">
        <v>91</v>
      </c>
      <c r="C69" s="27">
        <v>3559.96</v>
      </c>
      <c r="D69" s="37"/>
      <c r="E69" s="41"/>
    </row>
    <row r="70" spans="1:5" x14ac:dyDescent="0.25">
      <c r="B70" s="42" t="s">
        <v>10</v>
      </c>
      <c r="C70" s="27">
        <v>2683.86</v>
      </c>
      <c r="D70" s="37"/>
      <c r="E70" s="41"/>
    </row>
    <row r="71" spans="1:5" x14ac:dyDescent="0.25">
      <c r="B71" s="42" t="s">
        <v>1</v>
      </c>
      <c r="C71" s="27">
        <v>1504.31</v>
      </c>
      <c r="D71" s="37"/>
      <c r="E71" s="41"/>
    </row>
    <row r="72" spans="1:5" x14ac:dyDescent="0.25">
      <c r="B72" s="42" t="s">
        <v>12</v>
      </c>
      <c r="C72" s="27">
        <v>2308.73</v>
      </c>
      <c r="D72" s="37"/>
      <c r="E72" s="41"/>
    </row>
    <row r="73" spans="1:5" x14ac:dyDescent="0.25">
      <c r="B73" s="42" t="s">
        <v>20</v>
      </c>
      <c r="C73" s="27">
        <v>2400.2600000000002</v>
      </c>
      <c r="D73" s="37"/>
      <c r="E73" s="41"/>
    </row>
    <row r="74" spans="1:5" x14ac:dyDescent="0.25">
      <c r="B74" s="42" t="s">
        <v>9</v>
      </c>
      <c r="C74" s="27">
        <v>2660.7</v>
      </c>
      <c r="D74" s="37"/>
      <c r="E74" s="41"/>
    </row>
    <row r="75" spans="1:5" ht="15.75" thickBot="1" x14ac:dyDescent="0.3">
      <c r="B75" s="42" t="s">
        <v>82</v>
      </c>
      <c r="C75" s="43">
        <v>2440.33</v>
      </c>
      <c r="D75" s="37"/>
      <c r="E75" s="41"/>
    </row>
    <row r="76" spans="1:5" ht="15.75" thickBot="1" x14ac:dyDescent="0.3">
      <c r="B76" s="44" t="s">
        <v>83</v>
      </c>
      <c r="C76" s="45">
        <f>SUM(C51:C75)</f>
        <v>62534.071000000004</v>
      </c>
      <c r="D76" s="46"/>
      <c r="E76" s="41"/>
    </row>
    <row r="77" spans="1:5" x14ac:dyDescent="0.25">
      <c r="B77" s="47"/>
      <c r="C77" s="41"/>
      <c r="D77" s="41"/>
      <c r="E77" s="41"/>
    </row>
    <row r="78" spans="1:5" s="48" customFormat="1" x14ac:dyDescent="0.25">
      <c r="A78" s="1"/>
      <c r="B78" s="47"/>
      <c r="C78" s="41"/>
      <c r="D78" s="41"/>
      <c r="E78" s="41"/>
    </row>
    <row r="79" spans="1:5" s="48" customFormat="1" x14ac:dyDescent="0.25">
      <c r="A79" s="49" t="s">
        <v>90</v>
      </c>
      <c r="B79" s="50"/>
      <c r="C79" s="50"/>
      <c r="D79" s="1"/>
      <c r="E79" s="32"/>
    </row>
    <row r="80" spans="1:5" s="48" customFormat="1" x14ac:dyDescent="0.25">
      <c r="A80" s="49"/>
      <c r="B80" s="50"/>
      <c r="C80" s="50"/>
      <c r="D80" s="1"/>
      <c r="E80" s="32"/>
    </row>
    <row r="81" spans="1:5" s="48" customFormat="1" x14ac:dyDescent="0.25">
      <c r="A81" s="49"/>
      <c r="B81" s="50"/>
      <c r="C81" s="50"/>
      <c r="D81" s="1"/>
      <c r="E81" s="32"/>
    </row>
    <row r="82" spans="1:5" s="48" customFormat="1" x14ac:dyDescent="0.25">
      <c r="A82" s="49"/>
      <c r="B82" s="50"/>
      <c r="C82" s="50"/>
      <c r="D82" s="1"/>
      <c r="E82" s="32"/>
    </row>
    <row r="83" spans="1:5" s="48" customFormat="1" x14ac:dyDescent="0.25">
      <c r="A83" s="49"/>
      <c r="B83" s="51" t="s">
        <v>84</v>
      </c>
      <c r="C83" s="52" t="s">
        <v>85</v>
      </c>
      <c r="D83" s="1"/>
      <c r="E83" s="32"/>
    </row>
    <row r="84" spans="1:5" s="48" customFormat="1" x14ac:dyDescent="0.25">
      <c r="A84" s="49"/>
      <c r="B84" s="53" t="s">
        <v>86</v>
      </c>
      <c r="C84" s="54" t="s">
        <v>87</v>
      </c>
      <c r="D84" s="1"/>
      <c r="E84" s="32"/>
    </row>
    <row r="85" spans="1:5" x14ac:dyDescent="0.25">
      <c r="A85" s="55"/>
      <c r="B85" s="53" t="s">
        <v>88</v>
      </c>
      <c r="C85" s="54" t="s">
        <v>89</v>
      </c>
      <c r="E85" s="32"/>
    </row>
    <row r="86" spans="1:5" x14ac:dyDescent="0.25">
      <c r="A86" s="29"/>
      <c r="B86" s="30"/>
      <c r="C86" s="31"/>
      <c r="D86" s="31"/>
      <c r="E86" s="32"/>
    </row>
  </sheetData>
  <pageMargins left="0.511811024" right="0.511811024" top="0.78740157499999996" bottom="0.78740157499999996" header="0.31496062000000002" footer="0.31496062000000002"/>
  <pageSetup paperSize="9" scale="8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abSelected="1" topLeftCell="A59" workbookViewId="0">
      <selection activeCell="C80" sqref="C80"/>
    </sheetView>
  </sheetViews>
  <sheetFormatPr defaultColWidth="8.85546875" defaultRowHeight="15" x14ac:dyDescent="0.25"/>
  <cols>
    <col min="1" max="1" width="10.7109375" style="1" bestFit="1" customWidth="1"/>
    <col min="2" max="2" width="11" style="3" customWidth="1"/>
    <col min="3" max="3" width="47.7109375" style="1" customWidth="1"/>
    <col min="4" max="4" width="38.42578125" style="1" customWidth="1"/>
    <col min="5" max="5" width="11.28515625" style="2" customWidth="1"/>
    <col min="6" max="6" width="11" style="2" customWidth="1"/>
    <col min="7" max="16384" width="8.85546875" style="1"/>
  </cols>
  <sheetData>
    <row r="1" spans="1:6" ht="14.45" x14ac:dyDescent="0.3">
      <c r="B1" s="67"/>
      <c r="C1" s="160" t="s">
        <v>190</v>
      </c>
      <c r="D1" s="160"/>
    </row>
    <row r="2" spans="1:6" x14ac:dyDescent="0.25">
      <c r="B2" s="67"/>
      <c r="C2" s="161" t="s">
        <v>217</v>
      </c>
      <c r="D2" s="161"/>
    </row>
    <row r="3" spans="1:6" x14ac:dyDescent="0.25">
      <c r="B3" s="67"/>
      <c r="C3" s="162" t="s">
        <v>191</v>
      </c>
      <c r="D3" s="162"/>
    </row>
    <row r="4" spans="1:6" ht="25.5" x14ac:dyDescent="0.25">
      <c r="A4" s="68" t="s">
        <v>192</v>
      </c>
      <c r="B4" s="69" t="s">
        <v>193</v>
      </c>
      <c r="C4" s="70" t="s">
        <v>194</v>
      </c>
      <c r="D4" s="71" t="s">
        <v>195</v>
      </c>
      <c r="E4" s="72" t="s">
        <v>196</v>
      </c>
      <c r="F4" s="72" t="s">
        <v>197</v>
      </c>
    </row>
    <row r="5" spans="1:6" x14ac:dyDescent="0.25">
      <c r="A5" s="73">
        <v>44501</v>
      </c>
      <c r="B5" s="74">
        <v>7148</v>
      </c>
      <c r="C5" s="35" t="s">
        <v>188</v>
      </c>
      <c r="D5" s="35" t="s">
        <v>200</v>
      </c>
      <c r="E5" s="36">
        <v>5093.87</v>
      </c>
      <c r="F5" s="36">
        <v>5093.87</v>
      </c>
    </row>
    <row r="6" spans="1:6" ht="14.45" x14ac:dyDescent="0.3">
      <c r="A6" s="73">
        <v>44503</v>
      </c>
      <c r="B6" s="74">
        <v>9208</v>
      </c>
      <c r="C6" s="35" t="s">
        <v>175</v>
      </c>
      <c r="D6" s="35" t="s">
        <v>152</v>
      </c>
      <c r="E6" s="36">
        <v>81.599999999999994</v>
      </c>
      <c r="F6" s="36">
        <v>81.599999999999994</v>
      </c>
    </row>
    <row r="7" spans="1:6" x14ac:dyDescent="0.25">
      <c r="A7" s="73">
        <v>44503</v>
      </c>
      <c r="B7" s="74">
        <v>608244</v>
      </c>
      <c r="C7" s="35" t="s">
        <v>184</v>
      </c>
      <c r="D7" s="42" t="s">
        <v>205</v>
      </c>
      <c r="E7" s="36">
        <v>56</v>
      </c>
      <c r="F7" s="36">
        <v>56</v>
      </c>
    </row>
    <row r="8" spans="1:6" x14ac:dyDescent="0.25">
      <c r="A8" s="73">
        <v>44503</v>
      </c>
      <c r="B8" s="74">
        <v>5975</v>
      </c>
      <c r="C8" s="35" t="s">
        <v>186</v>
      </c>
      <c r="D8" s="42" t="s">
        <v>205</v>
      </c>
      <c r="E8" s="36">
        <v>106.5</v>
      </c>
      <c r="F8" s="36">
        <v>106.5</v>
      </c>
    </row>
    <row r="9" spans="1:6" x14ac:dyDescent="0.25">
      <c r="A9" s="73">
        <v>44504</v>
      </c>
      <c r="B9" s="74">
        <v>38421</v>
      </c>
      <c r="C9" s="35" t="s">
        <v>176</v>
      </c>
      <c r="D9" s="35" t="s">
        <v>203</v>
      </c>
      <c r="E9" s="36">
        <v>487.32</v>
      </c>
      <c r="F9" s="36">
        <v>487.32</v>
      </c>
    </row>
    <row r="10" spans="1:6" ht="14.45" x14ac:dyDescent="0.3">
      <c r="A10" s="73">
        <v>44504</v>
      </c>
      <c r="B10" s="74">
        <v>22264</v>
      </c>
      <c r="C10" s="35" t="s">
        <v>178</v>
      </c>
      <c r="D10" s="35" t="s">
        <v>207</v>
      </c>
      <c r="E10" s="36">
        <v>60</v>
      </c>
      <c r="F10" s="36">
        <v>60</v>
      </c>
    </row>
    <row r="11" spans="1:6" ht="14.45" x14ac:dyDescent="0.3">
      <c r="A11" s="73">
        <v>44505</v>
      </c>
      <c r="B11" s="74">
        <v>9744819</v>
      </c>
      <c r="C11" s="35" t="s">
        <v>174</v>
      </c>
      <c r="D11" s="35" t="s">
        <v>152</v>
      </c>
      <c r="E11" s="36">
        <v>300</v>
      </c>
      <c r="F11" s="36">
        <v>300</v>
      </c>
    </row>
    <row r="12" spans="1:6" x14ac:dyDescent="0.25">
      <c r="A12" s="73">
        <v>44508</v>
      </c>
      <c r="B12" s="74">
        <v>69400</v>
      </c>
      <c r="C12" s="35" t="s">
        <v>180</v>
      </c>
      <c r="D12" s="35" t="s">
        <v>204</v>
      </c>
      <c r="E12" s="36">
        <v>357.28</v>
      </c>
      <c r="F12" s="36">
        <v>357.28</v>
      </c>
    </row>
    <row r="13" spans="1:6" x14ac:dyDescent="0.25">
      <c r="A13" s="73">
        <v>44508</v>
      </c>
      <c r="B13" s="74">
        <v>66917223</v>
      </c>
      <c r="C13" s="35" t="s">
        <v>182</v>
      </c>
      <c r="D13" s="35" t="s">
        <v>204</v>
      </c>
      <c r="E13" s="36">
        <v>148.52000000000001</v>
      </c>
      <c r="F13" s="36">
        <v>148.52000000000001</v>
      </c>
    </row>
    <row r="14" spans="1:6" x14ac:dyDescent="0.25">
      <c r="A14" s="73">
        <v>44508</v>
      </c>
      <c r="B14" s="74">
        <v>1073474</v>
      </c>
      <c r="C14" s="35" t="s">
        <v>183</v>
      </c>
      <c r="D14" s="35" t="s">
        <v>204</v>
      </c>
      <c r="E14" s="36">
        <v>683.57</v>
      </c>
      <c r="F14" s="36">
        <v>683.57</v>
      </c>
    </row>
    <row r="15" spans="1:6" x14ac:dyDescent="0.25">
      <c r="A15" s="73">
        <v>44510</v>
      </c>
      <c r="B15" s="74">
        <v>23394</v>
      </c>
      <c r="C15" s="35" t="s">
        <v>187</v>
      </c>
      <c r="D15" s="42" t="s">
        <v>205</v>
      </c>
      <c r="E15" s="36">
        <v>139.22999999999999</v>
      </c>
      <c r="F15" s="36">
        <v>139.22999999999999</v>
      </c>
    </row>
    <row r="16" spans="1:6" x14ac:dyDescent="0.25">
      <c r="A16" s="73">
        <v>44512</v>
      </c>
      <c r="B16" s="74">
        <v>11789</v>
      </c>
      <c r="C16" s="35" t="s">
        <v>177</v>
      </c>
      <c r="D16" s="35" t="s">
        <v>203</v>
      </c>
      <c r="E16" s="36">
        <v>55</v>
      </c>
      <c r="F16" s="36">
        <v>55</v>
      </c>
    </row>
    <row r="17" spans="1:6" x14ac:dyDescent="0.25">
      <c r="A17" s="73">
        <v>44512</v>
      </c>
      <c r="B17" s="74">
        <v>420375</v>
      </c>
      <c r="C17" s="35" t="s">
        <v>176</v>
      </c>
      <c r="D17" s="35" t="s">
        <v>203</v>
      </c>
      <c r="E17" s="36">
        <v>31.98</v>
      </c>
      <c r="F17" s="36">
        <v>31.98</v>
      </c>
    </row>
    <row r="18" spans="1:6" ht="14.45" x14ac:dyDescent="0.3">
      <c r="A18" s="73">
        <v>44522</v>
      </c>
      <c r="B18" s="74">
        <v>48379</v>
      </c>
      <c r="C18" s="35" t="s">
        <v>179</v>
      </c>
      <c r="D18" s="35" t="s">
        <v>201</v>
      </c>
      <c r="E18" s="36">
        <v>289.67</v>
      </c>
      <c r="F18" s="36">
        <v>289.67</v>
      </c>
    </row>
    <row r="19" spans="1:6" ht="14.45" x14ac:dyDescent="0.3">
      <c r="A19" s="73">
        <v>44524</v>
      </c>
      <c r="B19" s="74">
        <v>3306</v>
      </c>
      <c r="C19" s="35" t="s">
        <v>189</v>
      </c>
      <c r="D19" s="35" t="s">
        <v>201</v>
      </c>
      <c r="E19" s="36">
        <v>179.65</v>
      </c>
      <c r="F19" s="36">
        <v>179.65</v>
      </c>
    </row>
    <row r="20" spans="1:6" x14ac:dyDescent="0.25">
      <c r="A20" s="73">
        <v>44525</v>
      </c>
      <c r="B20" s="74">
        <v>2093</v>
      </c>
      <c r="C20" s="35" t="s">
        <v>208</v>
      </c>
      <c r="D20" s="35" t="s">
        <v>203</v>
      </c>
      <c r="E20" s="36">
        <v>1841.93</v>
      </c>
      <c r="F20" s="36">
        <v>1841.93</v>
      </c>
    </row>
    <row r="21" spans="1:6" ht="14.45" x14ac:dyDescent="0.3">
      <c r="A21" s="73">
        <v>44529</v>
      </c>
      <c r="B21" s="74">
        <v>3375</v>
      </c>
      <c r="C21" s="35" t="s">
        <v>202</v>
      </c>
      <c r="D21" s="35" t="s">
        <v>201</v>
      </c>
      <c r="E21" s="36">
        <v>250</v>
      </c>
      <c r="F21" s="36">
        <v>250</v>
      </c>
    </row>
    <row r="22" spans="1:6" x14ac:dyDescent="0.25">
      <c r="A22" s="73">
        <v>44529</v>
      </c>
      <c r="B22" s="74">
        <v>1173</v>
      </c>
      <c r="C22" s="35" t="s">
        <v>185</v>
      </c>
      <c r="D22" s="42" t="s">
        <v>205</v>
      </c>
      <c r="E22" s="36">
        <v>805</v>
      </c>
      <c r="F22" s="36">
        <v>805</v>
      </c>
    </row>
    <row r="23" spans="1:6" ht="14.45" x14ac:dyDescent="0.3">
      <c r="A23" s="73">
        <v>44530</v>
      </c>
      <c r="B23" s="74"/>
      <c r="C23" s="35" t="s">
        <v>24</v>
      </c>
      <c r="D23" s="35" t="s">
        <v>204</v>
      </c>
      <c r="E23" s="36">
        <v>9474.4599999999991</v>
      </c>
      <c r="F23" s="36">
        <v>9474.4599999999991</v>
      </c>
    </row>
    <row r="24" spans="1:6" ht="14.45" x14ac:dyDescent="0.3">
      <c r="A24" s="73">
        <v>44530</v>
      </c>
      <c r="B24" s="75">
        <v>146626</v>
      </c>
      <c r="C24" s="35" t="s">
        <v>181</v>
      </c>
      <c r="D24" s="35" t="s">
        <v>204</v>
      </c>
      <c r="E24" s="36">
        <v>7033.84</v>
      </c>
      <c r="F24" s="36">
        <v>7033.84</v>
      </c>
    </row>
    <row r="25" spans="1:6" x14ac:dyDescent="0.25">
      <c r="A25" s="73">
        <v>44509</v>
      </c>
      <c r="B25" s="74"/>
      <c r="C25" s="35" t="s">
        <v>199</v>
      </c>
      <c r="D25" s="35" t="s">
        <v>206</v>
      </c>
      <c r="E25" s="36">
        <v>800</v>
      </c>
      <c r="F25" s="36">
        <v>800</v>
      </c>
    </row>
    <row r="26" spans="1:6" x14ac:dyDescent="0.25">
      <c r="A26" s="73">
        <v>44522</v>
      </c>
      <c r="B26" s="74">
        <v>1353</v>
      </c>
      <c r="C26" s="35" t="s">
        <v>22</v>
      </c>
      <c r="D26" s="35" t="s">
        <v>206</v>
      </c>
      <c r="E26" s="36">
        <v>3000</v>
      </c>
      <c r="F26" s="36">
        <v>2750</v>
      </c>
    </row>
    <row r="27" spans="1:6" x14ac:dyDescent="0.25">
      <c r="A27" s="73">
        <v>44530</v>
      </c>
      <c r="B27" s="74"/>
      <c r="C27" s="26" t="s">
        <v>7</v>
      </c>
      <c r="D27" s="35" t="s">
        <v>204</v>
      </c>
      <c r="E27" s="36">
        <v>2508.27</v>
      </c>
      <c r="F27" s="36">
        <v>2508.27</v>
      </c>
    </row>
    <row r="28" spans="1:6" x14ac:dyDescent="0.25">
      <c r="A28" s="73">
        <v>44530</v>
      </c>
      <c r="B28" s="74"/>
      <c r="C28" s="26" t="s">
        <v>0</v>
      </c>
      <c r="D28" s="35" t="s">
        <v>204</v>
      </c>
      <c r="E28" s="36">
        <v>3986.45</v>
      </c>
      <c r="F28" s="36">
        <v>3986.45</v>
      </c>
    </row>
    <row r="29" spans="1:6" x14ac:dyDescent="0.25">
      <c r="A29" s="73">
        <v>44530</v>
      </c>
      <c r="B29" s="74"/>
      <c r="C29" s="26" t="s">
        <v>15</v>
      </c>
      <c r="D29" s="35" t="s">
        <v>204</v>
      </c>
      <c r="E29" s="36">
        <v>3720.56</v>
      </c>
      <c r="F29" s="36">
        <v>3720.56</v>
      </c>
    </row>
    <row r="30" spans="1:6" x14ac:dyDescent="0.25">
      <c r="A30" s="73">
        <v>44530</v>
      </c>
      <c r="B30" s="74"/>
      <c r="C30" s="26" t="s">
        <v>16</v>
      </c>
      <c r="D30" s="35" t="s">
        <v>204</v>
      </c>
      <c r="E30" s="36">
        <v>2629.13</v>
      </c>
      <c r="F30" s="36">
        <v>2629.13</v>
      </c>
    </row>
    <row r="31" spans="1:6" x14ac:dyDescent="0.25">
      <c r="A31" s="73">
        <v>44530</v>
      </c>
      <c r="B31" s="74"/>
      <c r="C31" s="26" t="s">
        <v>8</v>
      </c>
      <c r="D31" s="35" t="s">
        <v>204</v>
      </c>
      <c r="E31" s="36">
        <v>2069.6999999999998</v>
      </c>
      <c r="F31" s="36">
        <v>2069.6999999999998</v>
      </c>
    </row>
    <row r="32" spans="1:6" x14ac:dyDescent="0.25">
      <c r="A32" s="73">
        <v>44530</v>
      </c>
      <c r="B32" s="74"/>
      <c r="C32" s="26" t="s">
        <v>77</v>
      </c>
      <c r="D32" s="35" t="s">
        <v>204</v>
      </c>
      <c r="E32" s="36">
        <v>3020.94</v>
      </c>
      <c r="F32" s="36">
        <v>3020.94</v>
      </c>
    </row>
    <row r="33" spans="1:6" x14ac:dyDescent="0.25">
      <c r="A33" s="73">
        <v>44530</v>
      </c>
      <c r="B33" s="74"/>
      <c r="C33" s="26" t="s">
        <v>14</v>
      </c>
      <c r="D33" s="35" t="s">
        <v>204</v>
      </c>
      <c r="E33" s="36">
        <v>4161.76</v>
      </c>
      <c r="F33" s="36">
        <v>4161.76</v>
      </c>
    </row>
    <row r="34" spans="1:6" x14ac:dyDescent="0.25">
      <c r="A34" s="73">
        <v>44530</v>
      </c>
      <c r="B34" s="74"/>
      <c r="C34" s="26" t="s">
        <v>210</v>
      </c>
      <c r="D34" s="35" t="s">
        <v>204</v>
      </c>
      <c r="E34" s="36">
        <v>4577.4799999999996</v>
      </c>
      <c r="F34" s="36">
        <v>4577.4799999999996</v>
      </c>
    </row>
    <row r="35" spans="1:6" x14ac:dyDescent="0.25">
      <c r="A35" s="73">
        <v>44530</v>
      </c>
      <c r="B35" s="74"/>
      <c r="C35" s="26" t="s">
        <v>78</v>
      </c>
      <c r="D35" s="35" t="s">
        <v>204</v>
      </c>
      <c r="E35" s="36">
        <v>2356.17</v>
      </c>
      <c r="F35" s="36">
        <v>2356.17</v>
      </c>
    </row>
    <row r="36" spans="1:6" x14ac:dyDescent="0.25">
      <c r="A36" s="73">
        <v>44530</v>
      </c>
      <c r="B36" s="74"/>
      <c r="C36" s="26" t="s">
        <v>23</v>
      </c>
      <c r="D36" s="35" t="s">
        <v>204</v>
      </c>
      <c r="E36" s="36">
        <v>934.02</v>
      </c>
      <c r="F36" s="36">
        <v>934.02</v>
      </c>
    </row>
    <row r="37" spans="1:6" x14ac:dyDescent="0.25">
      <c r="A37" s="73">
        <v>44530</v>
      </c>
      <c r="B37" s="74"/>
      <c r="C37" s="26" t="s">
        <v>21</v>
      </c>
      <c r="D37" s="35" t="s">
        <v>204</v>
      </c>
      <c r="E37" s="36">
        <v>2379.5700000000002</v>
      </c>
      <c r="F37" s="36">
        <v>2379.5700000000002</v>
      </c>
    </row>
    <row r="38" spans="1:6" x14ac:dyDescent="0.25">
      <c r="A38" s="73">
        <v>44530</v>
      </c>
      <c r="B38" s="74"/>
      <c r="C38" s="26" t="s">
        <v>13</v>
      </c>
      <c r="D38" s="35" t="s">
        <v>204</v>
      </c>
      <c r="E38" s="36">
        <v>2089.9699999999998</v>
      </c>
      <c r="F38" s="36">
        <v>2089.9699999999998</v>
      </c>
    </row>
    <row r="39" spans="1:6" x14ac:dyDescent="0.25">
      <c r="A39" s="73">
        <v>44530</v>
      </c>
      <c r="B39" s="74"/>
      <c r="C39" s="26" t="s">
        <v>6</v>
      </c>
      <c r="D39" s="35" t="s">
        <v>204</v>
      </c>
      <c r="E39" s="36">
        <v>3034.22</v>
      </c>
      <c r="F39" s="36">
        <v>3034.22</v>
      </c>
    </row>
    <row r="40" spans="1:6" x14ac:dyDescent="0.25">
      <c r="A40" s="73">
        <v>44530</v>
      </c>
      <c r="B40" s="74"/>
      <c r="C40" s="26" t="s">
        <v>79</v>
      </c>
      <c r="D40" s="35" t="s">
        <v>204</v>
      </c>
      <c r="E40" s="36">
        <v>2332.02</v>
      </c>
      <c r="F40" s="36">
        <v>2332.02</v>
      </c>
    </row>
    <row r="41" spans="1:6" x14ac:dyDescent="0.25">
      <c r="A41" s="73">
        <v>44530</v>
      </c>
      <c r="B41" s="74"/>
      <c r="C41" s="26" t="s">
        <v>5</v>
      </c>
      <c r="D41" s="35" t="s">
        <v>204</v>
      </c>
      <c r="E41" s="36">
        <v>2049.98</v>
      </c>
      <c r="F41" s="36">
        <v>2049.98</v>
      </c>
    </row>
    <row r="42" spans="1:6" x14ac:dyDescent="0.25">
      <c r="A42" s="73">
        <v>44530</v>
      </c>
      <c r="B42" s="74"/>
      <c r="C42" s="26" t="s">
        <v>4</v>
      </c>
      <c r="D42" s="35" t="s">
        <v>204</v>
      </c>
      <c r="E42" s="36">
        <v>2207.9409999999998</v>
      </c>
      <c r="F42" s="36">
        <v>2207.9409999999998</v>
      </c>
    </row>
    <row r="43" spans="1:6" x14ac:dyDescent="0.25">
      <c r="A43" s="73">
        <v>44530</v>
      </c>
      <c r="B43" s="74"/>
      <c r="C43" s="26" t="s">
        <v>3</v>
      </c>
      <c r="D43" s="35" t="s">
        <v>204</v>
      </c>
      <c r="E43" s="36">
        <v>3302.13</v>
      </c>
      <c r="F43" s="36">
        <v>3302.13</v>
      </c>
    </row>
    <row r="44" spans="1:6" x14ac:dyDescent="0.25">
      <c r="A44" s="73">
        <v>44530</v>
      </c>
      <c r="B44" s="74"/>
      <c r="C44" s="26" t="s">
        <v>2</v>
      </c>
      <c r="D44" s="35" t="s">
        <v>204</v>
      </c>
      <c r="E44" s="36">
        <v>6446.59</v>
      </c>
      <c r="F44" s="36">
        <v>6446.59</v>
      </c>
    </row>
    <row r="45" spans="1:6" x14ac:dyDescent="0.25">
      <c r="A45" s="73">
        <v>44530</v>
      </c>
      <c r="B45" s="74"/>
      <c r="C45" s="26" t="s">
        <v>19</v>
      </c>
      <c r="D45" s="35" t="s">
        <v>204</v>
      </c>
      <c r="E45" s="36">
        <v>2791.06</v>
      </c>
      <c r="F45" s="36">
        <v>2791.06</v>
      </c>
    </row>
    <row r="46" spans="1:6" x14ac:dyDescent="0.25">
      <c r="A46" s="73">
        <v>44530</v>
      </c>
      <c r="B46" s="74"/>
      <c r="C46" s="26" t="s">
        <v>80</v>
      </c>
      <c r="D46" s="35" t="s">
        <v>204</v>
      </c>
      <c r="E46" s="36">
        <v>2267.58</v>
      </c>
      <c r="F46" s="36">
        <v>2267.58</v>
      </c>
    </row>
    <row r="47" spans="1:6" x14ac:dyDescent="0.25">
      <c r="A47" s="73">
        <v>44530</v>
      </c>
      <c r="B47" s="74"/>
      <c r="C47" s="26" t="s">
        <v>11</v>
      </c>
      <c r="D47" s="35" t="s">
        <v>204</v>
      </c>
      <c r="E47" s="36">
        <v>2781.04</v>
      </c>
      <c r="F47" s="36">
        <v>2781.04</v>
      </c>
    </row>
    <row r="48" spans="1:6" x14ac:dyDescent="0.25">
      <c r="A48" s="73">
        <v>44530</v>
      </c>
      <c r="B48" s="74"/>
      <c r="C48" s="26" t="s">
        <v>18</v>
      </c>
      <c r="D48" s="35" t="s">
        <v>204</v>
      </c>
      <c r="E48" s="36">
        <v>4762.4799999999996</v>
      </c>
      <c r="F48" s="36">
        <v>4762.4799999999996</v>
      </c>
    </row>
    <row r="49" spans="1:6" x14ac:dyDescent="0.25">
      <c r="A49" s="73">
        <v>44530</v>
      </c>
      <c r="B49" s="74"/>
      <c r="C49" s="26" t="s">
        <v>81</v>
      </c>
      <c r="D49" s="35" t="s">
        <v>204</v>
      </c>
      <c r="E49" s="36">
        <v>2235.73</v>
      </c>
      <c r="F49" s="36">
        <v>2235.73</v>
      </c>
    </row>
    <row r="50" spans="1:6" x14ac:dyDescent="0.25">
      <c r="A50" s="73">
        <v>44530</v>
      </c>
      <c r="B50" s="74"/>
      <c r="C50" s="26" t="s">
        <v>91</v>
      </c>
      <c r="D50" s="35" t="s">
        <v>204</v>
      </c>
      <c r="E50" s="36">
        <v>3559.96</v>
      </c>
      <c r="F50" s="36">
        <v>3559.96</v>
      </c>
    </row>
    <row r="51" spans="1:6" x14ac:dyDescent="0.25">
      <c r="A51" s="73">
        <v>44530</v>
      </c>
      <c r="B51" s="74"/>
      <c r="C51" s="42" t="s">
        <v>10</v>
      </c>
      <c r="D51" s="35" t="s">
        <v>204</v>
      </c>
      <c r="E51" s="36">
        <v>2683.86</v>
      </c>
      <c r="F51" s="36">
        <v>2683.86</v>
      </c>
    </row>
    <row r="52" spans="1:6" x14ac:dyDescent="0.25">
      <c r="A52" s="73">
        <v>44530</v>
      </c>
      <c r="B52" s="74"/>
      <c r="C52" s="42" t="s">
        <v>1</v>
      </c>
      <c r="D52" s="35" t="s">
        <v>204</v>
      </c>
      <c r="E52" s="36">
        <v>1504.31</v>
      </c>
      <c r="F52" s="36">
        <v>1504.31</v>
      </c>
    </row>
    <row r="53" spans="1:6" x14ac:dyDescent="0.25">
      <c r="A53" s="73">
        <v>44530</v>
      </c>
      <c r="B53" s="74"/>
      <c r="C53" s="42" t="s">
        <v>12</v>
      </c>
      <c r="D53" s="35" t="s">
        <v>204</v>
      </c>
      <c r="E53" s="36">
        <v>2308.73</v>
      </c>
      <c r="F53" s="36">
        <v>2308.73</v>
      </c>
    </row>
    <row r="54" spans="1:6" x14ac:dyDescent="0.25">
      <c r="A54" s="73">
        <v>44530</v>
      </c>
      <c r="B54" s="74"/>
      <c r="C54" s="42" t="s">
        <v>20</v>
      </c>
      <c r="D54" s="35" t="s">
        <v>204</v>
      </c>
      <c r="E54" s="36">
        <v>2400.2600000000002</v>
      </c>
      <c r="F54" s="36">
        <v>2400.2600000000002</v>
      </c>
    </row>
    <row r="55" spans="1:6" x14ac:dyDescent="0.25">
      <c r="A55" s="73">
        <v>44530</v>
      </c>
      <c r="B55" s="74"/>
      <c r="C55" s="42" t="s">
        <v>9</v>
      </c>
      <c r="D55" s="35" t="s">
        <v>204</v>
      </c>
      <c r="E55" s="36">
        <v>2660.7</v>
      </c>
      <c r="F55" s="36">
        <v>2660.7</v>
      </c>
    </row>
    <row r="56" spans="1:6" x14ac:dyDescent="0.25">
      <c r="A56" s="73">
        <v>44530</v>
      </c>
      <c r="B56" s="74"/>
      <c r="C56" s="42" t="s">
        <v>17</v>
      </c>
      <c r="D56" s="35" t="s">
        <v>204</v>
      </c>
      <c r="E56" s="36">
        <v>2295.44</v>
      </c>
      <c r="F56" s="36">
        <v>2295.44</v>
      </c>
    </row>
    <row r="57" spans="1:6" x14ac:dyDescent="0.25">
      <c r="A57" s="73">
        <v>44530</v>
      </c>
      <c r="B57" s="74"/>
      <c r="C57" s="42" t="s">
        <v>82</v>
      </c>
      <c r="D57" s="35" t="s">
        <v>204</v>
      </c>
      <c r="E57" s="36">
        <v>2440.33</v>
      </c>
      <c r="F57" s="36">
        <v>2440.33</v>
      </c>
    </row>
    <row r="58" spans="1:6" x14ac:dyDescent="0.25">
      <c r="A58" s="73"/>
      <c r="B58" s="74"/>
      <c r="C58" s="35"/>
      <c r="D58" s="35"/>
      <c r="E58" s="36">
        <f>SUM(E5:E57)</f>
        <v>119773.80099999998</v>
      </c>
      <c r="F58" s="36">
        <f>SUM(F5:F57)</f>
        <v>119523.80099999998</v>
      </c>
    </row>
    <row r="59" spans="1:6" x14ac:dyDescent="0.25">
      <c r="A59" s="76" t="s">
        <v>211</v>
      </c>
      <c r="B59" s="77"/>
      <c r="C59" s="48"/>
      <c r="D59" s="78">
        <f>COUNT(A5:A57)</f>
        <v>53</v>
      </c>
    </row>
    <row r="60" spans="1:6" x14ac:dyDescent="0.25">
      <c r="A60" s="79" t="s">
        <v>212</v>
      </c>
      <c r="B60" s="77"/>
      <c r="C60" s="48"/>
      <c r="D60" s="80">
        <f>E58</f>
        <v>119773.80099999998</v>
      </c>
    </row>
    <row r="61" spans="1:6" x14ac:dyDescent="0.25">
      <c r="A61" s="79" t="s">
        <v>213</v>
      </c>
      <c r="B61" s="77"/>
      <c r="C61" s="48"/>
      <c r="D61" s="80">
        <f>F58</f>
        <v>119523.80099999998</v>
      </c>
    </row>
    <row r="62" spans="1:6" x14ac:dyDescent="0.25">
      <c r="A62" s="48"/>
      <c r="B62" s="77"/>
      <c r="C62" s="48"/>
      <c r="D62" s="48"/>
    </row>
    <row r="63" spans="1:6" x14ac:dyDescent="0.25">
      <c r="A63" s="81" t="s">
        <v>214</v>
      </c>
      <c r="B63" s="82"/>
      <c r="C63" s="83"/>
      <c r="D63" s="84"/>
      <c r="E63" s="1"/>
      <c r="F63" s="1"/>
    </row>
    <row r="64" spans="1:6" x14ac:dyDescent="0.25">
      <c r="A64" s="81" t="s">
        <v>215</v>
      </c>
      <c r="B64" s="82"/>
      <c r="C64" s="83"/>
      <c r="D64" s="84"/>
      <c r="E64" s="1"/>
      <c r="F64" s="1"/>
    </row>
    <row r="65" spans="1:6" x14ac:dyDescent="0.25">
      <c r="A65" s="81" t="s">
        <v>216</v>
      </c>
      <c r="B65" s="82"/>
      <c r="C65" s="83"/>
      <c r="D65" s="84"/>
      <c r="E65" s="1"/>
      <c r="F65" s="1"/>
    </row>
    <row r="66" spans="1:6" x14ac:dyDescent="0.25">
      <c r="A66" s="81"/>
      <c r="B66" s="82"/>
      <c r="C66" s="83"/>
      <c r="D66" s="84"/>
      <c r="E66" s="1"/>
      <c r="F66" s="1"/>
    </row>
    <row r="67" spans="1:6" x14ac:dyDescent="0.25">
      <c r="A67" s="85" t="s">
        <v>90</v>
      </c>
      <c r="B67" s="86"/>
      <c r="C67" s="50"/>
      <c r="D67" s="50"/>
      <c r="E67" s="1"/>
      <c r="F67" s="1"/>
    </row>
    <row r="68" spans="1:6" x14ac:dyDescent="0.25">
      <c r="A68" s="85"/>
      <c r="B68" s="86"/>
      <c r="C68" s="50"/>
      <c r="D68" s="50"/>
      <c r="E68" s="1"/>
      <c r="F68" s="1"/>
    </row>
    <row r="69" spans="1:6" x14ac:dyDescent="0.25">
      <c r="A69" s="85"/>
      <c r="B69" s="86"/>
      <c r="C69" s="50"/>
      <c r="D69" s="50"/>
      <c r="E69" s="1"/>
      <c r="F69" s="1"/>
    </row>
    <row r="70" spans="1:6" x14ac:dyDescent="0.25">
      <c r="A70" s="87"/>
      <c r="B70" s="51" t="s">
        <v>84</v>
      </c>
      <c r="C70" s="88"/>
      <c r="D70" s="52" t="s">
        <v>85</v>
      </c>
      <c r="E70" s="1"/>
      <c r="F70" s="1"/>
    </row>
    <row r="71" spans="1:6" x14ac:dyDescent="0.25">
      <c r="A71" s="50"/>
      <c r="B71" s="53" t="s">
        <v>86</v>
      </c>
      <c r="C71" s="88"/>
      <c r="D71" s="54" t="s">
        <v>87</v>
      </c>
      <c r="E71" s="1"/>
      <c r="F71" s="1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10 Municipal</vt:lpstr>
      <vt:lpstr>Anexo 10 Estadual</vt:lpstr>
      <vt:lpstr> Anexo III </vt:lpstr>
      <vt:lpstr>Anexo 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Gilberto</cp:lastModifiedBy>
  <cp:lastPrinted>2021-12-07T15:42:13Z</cp:lastPrinted>
  <dcterms:created xsi:type="dcterms:W3CDTF">2021-11-26T12:16:02Z</dcterms:created>
  <dcterms:modified xsi:type="dcterms:W3CDTF">2021-12-07T15:43:55Z</dcterms:modified>
</cp:coreProperties>
</file>