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32" windowWidth="9540" windowHeight="7092" activeTab="3"/>
  </bookViews>
  <sheets>
    <sheet name="Anexo 10 Municipal" sheetId="6" r:id="rId1"/>
    <sheet name="Anexo 10 Estadual" sheetId="5" r:id="rId2"/>
    <sheet name="Anexo III " sheetId="8" r:id="rId3"/>
    <sheet name="Anexo II " sheetId="7" r:id="rId4"/>
  </sheets>
  <calcPr calcId="144525"/>
</workbook>
</file>

<file path=xl/calcChain.xml><?xml version="1.0" encoding="utf-8"?>
<calcChain xmlns="http://schemas.openxmlformats.org/spreadsheetml/2006/main">
  <c r="C102" i="8" l="1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9" i="8" s="1"/>
  <c r="E67" i="8" s="1"/>
  <c r="E68" i="8" s="1"/>
  <c r="E66" i="8" s="1"/>
  <c r="E70" i="8" s="1"/>
  <c r="E71" i="8" s="1"/>
  <c r="E72" i="8" s="1"/>
  <c r="E73" i="8" s="1"/>
  <c r="E74" i="8" s="1"/>
  <c r="D76" i="7" l="1"/>
  <c r="F75" i="7"/>
  <c r="D78" i="7" s="1"/>
  <c r="E75" i="7"/>
  <c r="D77" i="7" s="1"/>
  <c r="J83" i="6" l="1"/>
  <c r="E83" i="6"/>
  <c r="C83" i="6"/>
  <c r="G82" i="6"/>
  <c r="I82" i="6" s="1"/>
  <c r="G81" i="6"/>
  <c r="I81" i="6" s="1"/>
  <c r="G80" i="6"/>
  <c r="I80" i="6" s="1"/>
  <c r="G79" i="6"/>
  <c r="I79" i="6" s="1"/>
  <c r="G78" i="6"/>
  <c r="I78" i="6" s="1"/>
  <c r="G77" i="6"/>
  <c r="A75" i="6"/>
  <c r="I36" i="6"/>
  <c r="I39" i="6" s="1"/>
  <c r="J84" i="5"/>
  <c r="E84" i="5"/>
  <c r="C84" i="5"/>
  <c r="G83" i="5"/>
  <c r="I83" i="5" s="1"/>
  <c r="G82" i="5"/>
  <c r="I82" i="5" s="1"/>
  <c r="G81" i="5"/>
  <c r="I81" i="5" s="1"/>
  <c r="G80" i="5"/>
  <c r="I80" i="5" s="1"/>
  <c r="G79" i="5"/>
  <c r="I79" i="5" s="1"/>
  <c r="G78" i="5"/>
  <c r="I78" i="5" s="1"/>
  <c r="G77" i="5"/>
  <c r="G84" i="5" s="1"/>
  <c r="A75" i="5"/>
  <c r="I36" i="5"/>
  <c r="I39" i="5" s="1"/>
  <c r="I41" i="5" s="1"/>
  <c r="H94" i="5" s="1"/>
  <c r="G83" i="6" l="1"/>
  <c r="I41" i="6"/>
  <c r="H93" i="6" s="1"/>
  <c r="I77" i="6"/>
  <c r="I83" i="6" s="1"/>
  <c r="H94" i="6" s="1"/>
  <c r="H95" i="6" s="1"/>
  <c r="H97" i="6" s="1"/>
  <c r="I77" i="5"/>
  <c r="I84" i="5" s="1"/>
  <c r="H95" i="5" s="1"/>
  <c r="H96" i="5" s="1"/>
  <c r="H98" i="5" s="1"/>
</calcChain>
</file>

<file path=xl/sharedStrings.xml><?xml version="1.0" encoding="utf-8"?>
<sst xmlns="http://schemas.openxmlformats.org/spreadsheetml/2006/main" count="461" uniqueCount="248">
  <si>
    <t>Reginaldo Rodrigues Ferreira</t>
  </si>
  <si>
    <t>Elenilda Americo dos Santos</t>
  </si>
  <si>
    <t>Juliana Alves de Brito</t>
  </si>
  <si>
    <t>Elaine Pereira de Souza Campos</t>
  </si>
  <si>
    <t>Daniel Coimbra</t>
  </si>
  <si>
    <t>Lucimauro Francisco do Prado</t>
  </si>
  <si>
    <t>Marina de Souza</t>
  </si>
  <si>
    <t>Marcos Romão Dias</t>
  </si>
  <si>
    <t>Luzete da Conceição Nascimento</t>
  </si>
  <si>
    <t>Raquel Ramos da Silva Santos</t>
  </si>
  <si>
    <t>Kleybson Roberto da Silva Lima</t>
  </si>
  <si>
    <t>Simone Alves do Nascimento</t>
  </si>
  <si>
    <t>Roseli Augusta Marques Muniz</t>
  </si>
  <si>
    <t>Crislene Lucia Bernabé da Silva</t>
  </si>
  <si>
    <t>Maria Aparecida da Silva</t>
  </si>
  <si>
    <t>Auris Espaço Psicoterapeutico Ltda ME</t>
  </si>
  <si>
    <t>Antonio Reginaldo da Silva</t>
  </si>
  <si>
    <t>Fernanda Franquilim Medeiros</t>
  </si>
  <si>
    <t>Jovelina Maria da Conceição Timoteo</t>
  </si>
  <si>
    <t>Nestor de Souza Francisco</t>
  </si>
  <si>
    <t>Simone de Paula Souza</t>
  </si>
  <si>
    <t>Miriam Aparecida Ruy</t>
  </si>
  <si>
    <t>Sandra Regina Coelho</t>
  </si>
  <si>
    <t>Elcio da Silva Pimenta</t>
  </si>
  <si>
    <t>Denise Tealdi</t>
  </si>
  <si>
    <t>Maria do Carmo da Silva Fachini</t>
  </si>
  <si>
    <t>Centerlar Comercio de Utilidades LTDA</t>
  </si>
  <si>
    <t>FGTS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</si>
  <si>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</si>
  <si>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</si>
  <si>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</si>
  <si>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</si>
  <si>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</si>
  <si>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</si>
  <si>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</si>
  <si>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</si>
  <si>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</si>
  <si>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</si>
  <si>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</si>
  <si>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</si>
  <si>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</si>
  <si>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</si>
  <si>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</si>
  <si>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</si>
  <si>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</si>
  <si>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</si>
  <si>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</si>
  <si>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</si>
  <si>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</si>
  <si>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Telefonica Brasil as ref mês 07-2021 nf 391628</t>
  </si>
  <si>
    <t>Receb Prefeitura ref mês 08-2021 DOC 286492</t>
  </si>
  <si>
    <t>Roberto Marzochi ME ref mês 07-2021 nf 10343</t>
  </si>
  <si>
    <t>Comercio de Gás Belimar Ltda - ME ref mês 07-2021 nf 11564</t>
  </si>
  <si>
    <t>Telefonica Brasil as ref mês 07-2021 nf 774047</t>
  </si>
  <si>
    <t>Toledo Munhoz de Jundiai Ltda ref mês 08-2021 nf 8984</t>
  </si>
  <si>
    <t xml:space="preserve">FGTS ref mês 07-2021 </t>
  </si>
  <si>
    <t>folha ref func. Fernanda Franquilim Medeiros mês 07-2021</t>
  </si>
  <si>
    <t xml:space="preserve">folha ref func. Denise Tealdi mês 07-2021  </t>
  </si>
  <si>
    <t>folha ref func. Gilberto Angelo Begiato mês 07-2021</t>
  </si>
  <si>
    <t>folha ref func. Maria Aparecida da Silva mês 07-2021</t>
  </si>
  <si>
    <t>folha ref func. Miriam Aparecida Ruy mês 07-2021</t>
  </si>
  <si>
    <t>Vr ref tarifa bancaria TR TEV IBC</t>
  </si>
  <si>
    <t>Vr ref reembolso tarifa bancaria TR TEV IBC</t>
  </si>
  <si>
    <t>Organização Contábil Elite S/S ltda ref mês 07-2021 nf 795</t>
  </si>
  <si>
    <t>Infoqplan Soluções Empresariais Ltda - EPP ref mês 08-2021 nf 5904</t>
  </si>
  <si>
    <t>CPFL ref mês 08-2021 nf 964586</t>
  </si>
  <si>
    <t>CPFL ref mês 08-2021 nf 19753</t>
  </si>
  <si>
    <t>CPFL ref mês 08-2021 nf 37180</t>
  </si>
  <si>
    <t>CPFL ref mês 08-2021 nf 37179</t>
  </si>
  <si>
    <t>CPFL ref mês 08-2021 nf 964588</t>
  </si>
  <si>
    <t>CPFL ref mês 08-2021 nf 964587</t>
  </si>
  <si>
    <t>CPFL ref mês 08-2021 nf 964589</t>
  </si>
  <si>
    <t>São Paulo Transporte S/A ref mês 08-2021 nf 2020958</t>
  </si>
  <si>
    <t>Transurb Transportes  Urbanos de Jundiaí Ltda ref mês 08-2021 nf 1045403</t>
  </si>
  <si>
    <t>Flavio Cesar Passos Me ref mês 08-2021 nf 2065</t>
  </si>
  <si>
    <t>Associação Comercial e Empresarial de Jundiai ref mês 08-2021 nf 603630</t>
  </si>
  <si>
    <t>Auto Posto DM Jundiai  Ltda ref mês 08-2021 nf 6948</t>
  </si>
  <si>
    <t>Destro Brasil Distrib Ltda ref mês 08-2021 nf 2831403</t>
  </si>
  <si>
    <t>Destro Brasil Distrib Ltda ref mês 08-2021 nf 2831402</t>
  </si>
  <si>
    <t>Connectuse Sistemas Ltda - EPP ref mês 08-2021 nf 22451</t>
  </si>
  <si>
    <t>Auris Espaço Psicoterapeutico Ltda ME ref mês 08-2021 nf 882</t>
  </si>
  <si>
    <t>Emerson Rossi e Cia LTDA EPP ref mês 08-2021 nf 21098</t>
  </si>
  <si>
    <t>Antonio Reginaldo da Silva ref mês 08-2021 nf 158</t>
  </si>
  <si>
    <t>Tenda Atacado LTDA ref mês 08-2021 nf 311619</t>
  </si>
  <si>
    <t>Giga BR Distribuidora e Atacadista LTDA ref mês 08-2021 nf 178747</t>
  </si>
  <si>
    <t>Centerlar Comercio de Utilidades LTDA ref mês 08-2021 nf 10270</t>
  </si>
  <si>
    <t>Lojas Aki Tem ref mês 08-2021 nf 127727</t>
  </si>
  <si>
    <t>sky ref mês 08-2021 nf 435521</t>
  </si>
  <si>
    <t>Porto Seguro Cia de Seguros ref mês 08-2021 nf 10722944</t>
  </si>
  <si>
    <t>Comercio de Gás Belimar Ltda - ME ref mês 08-2021 nf 11717</t>
  </si>
  <si>
    <t>FG Asses e Desenv de Projetos Sociais e Culturais Lt ME ref mês 08-2021 nf 1320</t>
  </si>
  <si>
    <t>Claro S A ref mês 08-2021 nf 729566</t>
  </si>
  <si>
    <t>Claro S A ref mês 08-2021 nf 369564</t>
  </si>
  <si>
    <t>Vr ref tarifa bancaria manut cta</t>
  </si>
  <si>
    <t>Telefonica Brasil as ref mês 08-2021 nf 697557</t>
  </si>
  <si>
    <t>Metropolitan Life Seguros e Previdência Privada S.A. ref mês 08-2021 nf 69400</t>
  </si>
  <si>
    <t>Porto Seguro Cia de Seguros ref mês 08-2021 nf 39256756</t>
  </si>
  <si>
    <t>Vr ref  reembolso tarifa bancaria manut cta</t>
  </si>
  <si>
    <t>Pagamento de folha mês 08-2021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</si>
  <si>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</si>
  <si>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</si>
  <si>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</si>
  <si>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</si>
  <si>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Gilberto Ângelo Begiato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</si>
  <si>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</si>
  <si>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</si>
  <si>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</si>
  <si>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</si>
  <si>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</si>
  <si>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</si>
  <si>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</si>
  <si>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</si>
  <si>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</si>
  <si>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</si>
  <si>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</si>
  <si>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</si>
  <si>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Setembro de 2021.</t>
  </si>
  <si>
    <t>CONCILIAÇÃO AGOSTO</t>
  </si>
  <si>
    <t>Telefonica Brasil sa</t>
  </si>
  <si>
    <t>Organização Contábil Elite S/S ltda</t>
  </si>
  <si>
    <t>Associação Comercial e Empresarial de Jundiai</t>
  </si>
  <si>
    <t>Auto Posto DM Jundiai  Ltda</t>
  </si>
  <si>
    <t>CPFL</t>
  </si>
  <si>
    <t>Infoqplan Soluções Empresariais Ltda - EPP</t>
  </si>
  <si>
    <t>Claro S A</t>
  </si>
  <si>
    <t>Connectuse Sistemas Ltda - EPP</t>
  </si>
  <si>
    <t>Transurb Transportes  Urbanos de Jundiaí Ltda</t>
  </si>
  <si>
    <t>Metropolitan Life Seguros e Previdência Privada S.A.</t>
  </si>
  <si>
    <t>sky</t>
  </si>
  <si>
    <t>FG Asses e Desenv de Projetos Sociais e Culturais Lt ME</t>
  </si>
  <si>
    <t>Alelo S/A</t>
  </si>
  <si>
    <t>São Paulo Transporte S/A</t>
  </si>
  <si>
    <t>Comercio de Gás Belimar Ltda - ME</t>
  </si>
  <si>
    <t xml:space="preserve">Toledo Munhoz de Jundiai Ltda </t>
  </si>
  <si>
    <t>Emerson Rossi e Cia LTDA EPP</t>
  </si>
  <si>
    <t>Lojas Aki Tem</t>
  </si>
  <si>
    <t>Flavio Cesar Passos Me</t>
  </si>
  <si>
    <t>Destro Brasil Distrib Ltda</t>
  </si>
  <si>
    <t>Giga BR Distribuidora e Atacadista LTDA</t>
  </si>
  <si>
    <t>Tenda Atacado LTDA</t>
  </si>
  <si>
    <t xml:space="preserve">Porto Seguro Cia de Seguros 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</si>
  <si>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</si>
  <si>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</si>
  <si>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</si>
  <si>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</si>
  <si>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</si>
  <si>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</si>
  <si>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</si>
  <si>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</si>
  <si>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agosto de 2021</t>
  </si>
  <si>
    <t>Despesas Administrativas</t>
  </si>
  <si>
    <t>Despesas Assistidos / Condução</t>
  </si>
  <si>
    <t>Despesas Assistidos / Material Escolar/Fotos</t>
  </si>
  <si>
    <t>Despesas Assistidos / Alimentação</t>
  </si>
  <si>
    <t>Despesa com Assistidos Limp/Hig/Descart</t>
  </si>
  <si>
    <t>Projeto Capacitação</t>
  </si>
  <si>
    <t>Utilidade Públicas</t>
  </si>
  <si>
    <t xml:space="preserve">Serviços de Terceiros </t>
  </si>
  <si>
    <t>Despesa com Pessoal</t>
  </si>
  <si>
    <t>Despesas Assistidos / Seguro Predial</t>
  </si>
  <si>
    <t>Despesas Assistidos / Seguro Veículos</t>
  </si>
  <si>
    <t>Despesas Assistidos / Utensilios Domesticos</t>
  </si>
  <si>
    <t>Despesas Assistidos/Hig. Limpeza/Uso Predial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</si>
  <si>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</si>
  <si>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</si>
  <si>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</si>
  <si>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</si>
  <si>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</si>
  <si>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</si>
  <si>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</si>
  <si>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</si>
  <si>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</si>
  <si>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</si>
  <si>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</si>
  <si>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</si>
  <si>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</si>
  <si>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</si>
  <si>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</si>
  <si>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</si>
  <si>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</si>
  <si>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</si>
  <si>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</si>
  <si>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</si>
  <si>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Estadual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</si>
  <si>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</si>
  <si>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</si>
  <si>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</si>
  <si>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</si>
  <si>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</si>
  <si>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</si>
  <si>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</si>
  <si>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</si>
  <si>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</si>
  <si>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</si>
  <si>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</si>
  <si>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</si>
  <si>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</si>
  <si>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</si>
  <si>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</si>
  <si>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</si>
  <si>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</si>
  <si>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</si>
  <si>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</si>
  <si>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</si>
  <si>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</si>
  <si>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</si>
  <si>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</si>
  <si>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</si>
  <si>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</si>
  <si>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</si>
  <si>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</si>
  <si>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</si>
  <si>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</si>
  <si>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</si>
  <si>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</si>
  <si>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</si>
  <si>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</si>
  <si>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</si>
  <si>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</si>
  <si>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</si>
  <si>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</si>
  <si>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</si>
  <si>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</si>
  <si>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</si>
  <si>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</si>
  <si>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</si>
  <si>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</si>
  <si>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</si>
  <si>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Manutenção</t>
  </si>
  <si>
    <t>Serviços Terceiros (6)</t>
  </si>
  <si>
    <t>Projeto Capacitação - Aditivo VI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</si>
  <si>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</si>
  <si>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</si>
  <si>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</si>
  <si>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</si>
  <si>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</si>
  <si>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</si>
  <si>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</si>
  <si>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</si>
  <si>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</si>
  <si>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</si>
  <si>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</si>
  <si>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</si>
  <si>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</si>
  <si>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</si>
  <si>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EXERCÍCIO: Agosto/2021</t>
  </si>
  <si>
    <t>Jundiaí, 10 de Setembro de 2021</t>
  </si>
  <si>
    <r>
      <t xml:space="preserve">Alelo S/A ref mês 08-2021 nf </t>
    </r>
    <r>
      <rPr>
        <sz val="11"/>
        <rFont val="Calibri"/>
        <family val="2"/>
        <scheme val="minor"/>
      </rPr>
      <t>623225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</si>
</sst>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/m;@"/>
    <numFmt numFmtId="165" formatCode="[$-416]mmm\-yy;@"/>
    <numFmt numFmtId="166" formatCode="dd/mm/yy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9"/>
      <name val="Tahoma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60">
    <xf numFmtId="0" fontId="0" fillId="0" borderId="0" xfId="0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4" fontId="18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21" fillId="0" borderId="10" xfId="0" applyFont="1" applyFill="1" applyBorder="1"/>
    <xf numFmtId="0" fontId="18" fillId="0" borderId="0" xfId="0" quotePrefix="1" applyFont="1" applyBorder="1" applyAlignment="1"/>
    <xf numFmtId="0" fontId="18" fillId="0" borderId="0" xfId="0" applyFont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4" fontId="19" fillId="0" borderId="0" xfId="0" applyNumberFormat="1" applyFont="1" applyBorder="1"/>
    <xf numFmtId="0" fontId="21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/>
    <xf numFmtId="0" fontId="19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20" fillId="0" borderId="11" xfId="0" applyFont="1" applyFill="1" applyBorder="1" applyAlignment="1">
      <alignment horizontal="center"/>
    </xf>
    <xf numFmtId="4" fontId="0" fillId="0" borderId="10" xfId="0" applyNumberFormat="1" applyBorder="1"/>
    <xf numFmtId="4" fontId="21" fillId="0" borderId="0" xfId="0" applyNumberFormat="1" applyFont="1" applyFill="1" applyBorder="1" applyAlignment="1"/>
    <xf numFmtId="4" fontId="18" fillId="0" borderId="10" xfId="0" applyNumberFormat="1" applyFont="1" applyFill="1" applyBorder="1" applyAlignment="1">
      <alignment horizontal="right" vertical="top" wrapText="1"/>
    </xf>
    <xf numFmtId="0" fontId="0" fillId="0" borderId="10" xfId="0" applyBorder="1"/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right" vertical="top" wrapText="1"/>
    </xf>
    <xf numFmtId="14" fontId="0" fillId="0" borderId="10" xfId="0" applyNumberFormat="1" applyBorder="1" applyAlignment="1">
      <alignment horizontal="center" vertical="center"/>
    </xf>
    <xf numFmtId="0" fontId="21" fillId="0" borderId="0" xfId="0" applyFont="1" applyFill="1" applyBorder="1"/>
    <xf numFmtId="0" fontId="18" fillId="0" borderId="10" xfId="0" applyFont="1" applyFill="1" applyBorder="1" applyAlignment="1">
      <alignment horizontal="centerContinuous" vertical="top" wrapText="1"/>
    </xf>
    <xf numFmtId="0" fontId="21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wrapText="1"/>
    </xf>
    <xf numFmtId="4" fontId="21" fillId="0" borderId="10" xfId="0" applyNumberFormat="1" applyFont="1" applyFill="1" applyBorder="1" applyAlignment="1"/>
    <xf numFmtId="0" fontId="18" fillId="0" borderId="0" xfId="0" applyFont="1" applyFill="1" applyBorder="1" applyAlignment="1">
      <alignment horizontal="right"/>
    </xf>
    <xf numFmtId="14" fontId="21" fillId="0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0" borderId="0" xfId="42" applyFont="1" applyFill="1" applyBorder="1" applyAlignment="1">
      <alignment horizontal="center" vertical="center"/>
    </xf>
    <xf numFmtId="4" fontId="22" fillId="0" borderId="0" xfId="42" applyNumberFormat="1" applyFont="1" applyFill="1" applyBorder="1" applyAlignment="1">
      <alignment horizontal="center" vertical="center" wrapText="1"/>
    </xf>
    <xf numFmtId="0" fontId="23" fillId="0" borderId="12" xfId="0" applyFont="1" applyFill="1" applyBorder="1"/>
    <xf numFmtId="165" fontId="24" fillId="0" borderId="13" xfId="0" applyNumberFormat="1" applyFont="1" applyFill="1" applyBorder="1" applyAlignment="1">
      <alignment horizontal="right" wrapText="1"/>
    </xf>
    <xf numFmtId="4" fontId="25" fillId="0" borderId="0" xfId="42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16" fillId="0" borderId="14" xfId="0" applyFont="1" applyFill="1" applyBorder="1"/>
    <xf numFmtId="4" fontId="0" fillId="0" borderId="14" xfId="0" applyNumberFormat="1" applyFont="1" applyBorder="1"/>
    <xf numFmtId="166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1" fontId="0" fillId="0" borderId="0" xfId="0" applyNumberFormat="1" applyAlignment="1">
      <alignment horizontal="right"/>
    </xf>
    <xf numFmtId="164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2" fillId="0" borderId="10" xfId="42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6" fontId="22" fillId="0" borderId="0" xfId="42" applyNumberFormat="1" applyFont="1" applyFill="1" applyBorder="1"/>
    <xf numFmtId="0" fontId="0" fillId="0" borderId="0" xfId="0" applyAlignment="1">
      <alignment horizontal="right"/>
    </xf>
    <xf numFmtId="0" fontId="22" fillId="0" borderId="0" xfId="44" applyNumberFormat="1" applyFont="1" applyFill="1" applyBorder="1"/>
    <xf numFmtId="166" fontId="22" fillId="0" borderId="0" xfId="42" applyNumberFormat="1" applyFont="1" applyFill="1"/>
    <xf numFmtId="4" fontId="29" fillId="0" borderId="0" xfId="0" applyNumberFormat="1" applyFont="1"/>
    <xf numFmtId="166" fontId="25" fillId="0" borderId="0" xfId="42" applyNumberFormat="1" applyFont="1" applyFill="1"/>
    <xf numFmtId="1" fontId="25" fillId="0" borderId="0" xfId="42" applyNumberFormat="1" applyFont="1" applyFill="1" applyAlignment="1">
      <alignment horizontal="right"/>
    </xf>
    <xf numFmtId="0" fontId="25" fillId="0" borderId="0" xfId="42" applyFont="1" applyFill="1" applyAlignment="1"/>
    <xf numFmtId="0" fontId="25" fillId="0" borderId="0" xfId="42" applyFont="1" applyFill="1"/>
    <xf numFmtId="166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0" fillId="0" borderId="0" xfId="0" applyFont="1" applyFill="1"/>
    <xf numFmtId="0" fontId="34" fillId="0" borderId="0" xfId="0" applyFont="1"/>
    <xf numFmtId="0" fontId="36" fillId="0" borderId="0" xfId="0" applyFont="1"/>
    <xf numFmtId="0" fontId="36" fillId="0" borderId="0" xfId="0" applyFont="1" applyAlignment="1"/>
    <xf numFmtId="167" fontId="36" fillId="0" borderId="0" xfId="0" applyNumberFormat="1" applyFont="1" applyAlignment="1"/>
    <xf numFmtId="0" fontId="35" fillId="0" borderId="0" xfId="0" applyFont="1" applyBorder="1" applyAlignment="1">
      <alignment wrapText="1"/>
    </xf>
    <xf numFmtId="0" fontId="26" fillId="0" borderId="0" xfId="0" applyFont="1" applyBorder="1"/>
    <xf numFmtId="0" fontId="41" fillId="0" borderId="18" xfId="0" applyFont="1" applyBorder="1" applyAlignment="1">
      <alignment horizontal="center" wrapText="1"/>
    </xf>
    <xf numFmtId="4" fontId="36" fillId="0" borderId="18" xfId="0" applyNumberFormat="1" applyFont="1" applyBorder="1" applyAlignment="1">
      <alignment horizontal="center"/>
    </xf>
    <xf numFmtId="0" fontId="44" fillId="0" borderId="0" xfId="0" applyFont="1"/>
    <xf numFmtId="0" fontId="38" fillId="0" borderId="0" xfId="0" applyFont="1"/>
    <xf numFmtId="1" fontId="19" fillId="0" borderId="0" xfId="43" applyNumberFormat="1" applyFont="1" applyFill="1" applyBorder="1" applyAlignment="1">
      <alignment horizontal="left"/>
    </xf>
    <xf numFmtId="0" fontId="35" fillId="0" borderId="0" xfId="0" applyFont="1" applyAlignment="1">
      <alignment horizontal="center"/>
    </xf>
    <xf numFmtId="0" fontId="0" fillId="0" borderId="0" xfId="0" applyFont="1" applyAlignment="1"/>
    <xf numFmtId="0" fontId="37" fillId="0" borderId="10" xfId="0" applyFont="1" applyBorder="1"/>
    <xf numFmtId="0" fontId="26" fillId="0" borderId="10" xfId="0" applyFont="1" applyBorder="1"/>
    <xf numFmtId="0" fontId="37" fillId="0" borderId="10" xfId="0" applyFont="1" applyBorder="1" applyAlignme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45" applyAlignment="1" applyProtection="1">
      <alignment horizontal="center" vertical="center"/>
    </xf>
    <xf numFmtId="0" fontId="41" fillId="0" borderId="15" xfId="0" applyFont="1" applyFill="1" applyBorder="1" applyAlignment="1"/>
    <xf numFmtId="0" fontId="42" fillId="0" borderId="16" xfId="0" applyFont="1" applyFill="1" applyBorder="1"/>
    <xf numFmtId="0" fontId="42" fillId="0" borderId="17" xfId="0" applyFont="1" applyFill="1" applyBorder="1"/>
    <xf numFmtId="14" fontId="26" fillId="0" borderId="15" xfId="0" applyNumberFormat="1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4" fontId="26" fillId="0" borderId="15" xfId="0" applyNumberFormat="1" applyFont="1" applyFill="1" applyBorder="1" applyAlignment="1">
      <alignment horizontal="center"/>
    </xf>
    <xf numFmtId="14" fontId="26" fillId="0" borderId="17" xfId="0" applyNumberFormat="1" applyFont="1" applyFill="1" applyBorder="1" applyAlignment="1">
      <alignment horizontal="center"/>
    </xf>
    <xf numFmtId="4" fontId="26" fillId="0" borderId="17" xfId="0" applyNumberFormat="1" applyFont="1" applyFill="1" applyBorder="1" applyAlignment="1">
      <alignment horizontal="center"/>
    </xf>
    <xf numFmtId="0" fontId="38" fillId="0" borderId="10" xfId="0" applyFont="1" applyBorder="1" applyAlignment="1">
      <alignment horizontal="left"/>
    </xf>
    <xf numFmtId="0" fontId="39" fillId="0" borderId="10" xfId="0" applyFont="1" applyBorder="1" applyAlignment="1">
      <alignment horizontal="left"/>
    </xf>
    <xf numFmtId="0" fontId="37" fillId="0" borderId="10" xfId="0" applyFont="1" applyBorder="1" applyAlignment="1">
      <alignment wrapText="1"/>
    </xf>
    <xf numFmtId="0" fontId="26" fillId="0" borderId="0" xfId="0" applyFont="1"/>
    <xf numFmtId="0" fontId="40" fillId="0" borderId="15" xfId="0" applyFont="1" applyBorder="1" applyAlignment="1"/>
    <xf numFmtId="0" fontId="26" fillId="0" borderId="16" xfId="0" applyFont="1" applyBorder="1"/>
    <xf numFmtId="0" fontId="26" fillId="0" borderId="17" xfId="0" applyFont="1" applyBorder="1"/>
    <xf numFmtId="0" fontId="41" fillId="0" borderId="15" xfId="0" applyFont="1" applyBorder="1" applyAlignment="1">
      <alignment horizontal="center" wrapText="1"/>
    </xf>
    <xf numFmtId="0" fontId="41" fillId="0" borderId="15" xfId="0" applyFont="1" applyBorder="1" applyAlignment="1">
      <alignment horizontal="center"/>
    </xf>
    <xf numFmtId="0" fontId="35" fillId="0" borderId="15" xfId="0" applyFon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14" fontId="26" fillId="0" borderId="15" xfId="0" quotePrefix="1" applyNumberFormat="1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14" fontId="26" fillId="0" borderId="15" xfId="0" applyNumberFormat="1" applyFont="1" applyBorder="1" applyAlignment="1">
      <alignment horizontal="center"/>
    </xf>
    <xf numFmtId="168" fontId="26" fillId="0" borderId="15" xfId="0" applyNumberFormat="1" applyFont="1" applyBorder="1" applyAlignment="1">
      <alignment horizontal="center"/>
    </xf>
    <xf numFmtId="168" fontId="26" fillId="0" borderId="17" xfId="0" applyNumberFormat="1" applyFont="1" applyBorder="1" applyAlignment="1">
      <alignment horizontal="center"/>
    </xf>
    <xf numFmtId="4" fontId="26" fillId="0" borderId="15" xfId="0" applyNumberFormat="1" applyFont="1" applyBorder="1"/>
    <xf numFmtId="4" fontId="26" fillId="0" borderId="17" xfId="0" applyNumberFormat="1" applyFont="1" applyBorder="1"/>
    <xf numFmtId="14" fontId="26" fillId="0" borderId="17" xfId="0" applyNumberFormat="1" applyFont="1" applyBorder="1" applyAlignment="1">
      <alignment horizontal="center"/>
    </xf>
    <xf numFmtId="0" fontId="41" fillId="0" borderId="15" xfId="0" applyFont="1" applyBorder="1" applyAlignment="1">
      <alignment horizontal="right"/>
    </xf>
    <xf numFmtId="0" fontId="42" fillId="0" borderId="15" xfId="0" applyFont="1" applyBorder="1"/>
    <xf numFmtId="4" fontId="43" fillId="0" borderId="15" xfId="0" applyNumberFormat="1" applyFont="1" applyBorder="1" applyAlignment="1"/>
    <xf numFmtId="4" fontId="42" fillId="0" borderId="15" xfId="0" applyNumberFormat="1" applyFont="1" applyBorder="1"/>
    <xf numFmtId="0" fontId="26" fillId="0" borderId="15" xfId="0" applyFont="1" applyBorder="1"/>
    <xf numFmtId="0" fontId="26" fillId="0" borderId="16" xfId="0" applyFont="1" applyBorder="1" applyAlignment="1">
      <alignment horizontal="right"/>
    </xf>
    <xf numFmtId="0" fontId="26" fillId="0" borderId="17" xfId="0" applyFont="1" applyBorder="1" applyAlignment="1">
      <alignment horizontal="right"/>
    </xf>
    <xf numFmtId="0" fontId="35" fillId="0" borderId="0" xfId="0" applyFont="1" applyAlignment="1"/>
    <xf numFmtId="0" fontId="35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41" fillId="0" borderId="15" xfId="0" applyFont="1" applyBorder="1" applyAlignment="1"/>
    <xf numFmtId="0" fontId="41" fillId="0" borderId="15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/>
    </xf>
    <xf numFmtId="4" fontId="26" fillId="0" borderId="19" xfId="0" applyNumberFormat="1" applyFont="1" applyBorder="1" applyAlignment="1">
      <alignment horizontal="center"/>
    </xf>
    <xf numFmtId="0" fontId="34" fillId="0" borderId="10" xfId="0" applyFont="1" applyFill="1" applyBorder="1" applyAlignment="1">
      <alignment horizontal="left"/>
    </xf>
    <xf numFmtId="0" fontId="34" fillId="0" borderId="20" xfId="0" applyFont="1" applyFill="1" applyBorder="1" applyAlignment="1">
      <alignment horizontal="left"/>
    </xf>
    <xf numFmtId="0" fontId="34" fillId="0" borderId="21" xfId="0" applyFont="1" applyFill="1" applyBorder="1" applyAlignment="1">
      <alignment horizontal="left"/>
    </xf>
    <xf numFmtId="0" fontId="3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9" fillId="0" borderId="20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5" fillId="0" borderId="22" xfId="0" applyFont="1" applyBorder="1" applyAlignment="1">
      <alignment wrapText="1"/>
    </xf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26" xfId="0" applyFont="1" applyBorder="1"/>
    <xf numFmtId="0" fontId="26" fillId="0" borderId="27" xfId="0" applyFont="1" applyBorder="1"/>
    <xf numFmtId="0" fontId="35" fillId="0" borderId="15" xfId="0" applyFont="1" applyBorder="1" applyAlignment="1"/>
    <xf numFmtId="4" fontId="36" fillId="0" borderId="15" xfId="0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" fontId="26" fillId="0" borderId="16" xfId="0" applyNumberFormat="1" applyFont="1" applyBorder="1" applyAlignment="1">
      <alignment horizontal="center"/>
    </xf>
    <xf numFmtId="169" fontId="36" fillId="0" borderId="15" xfId="0" applyNumberFormat="1" applyFont="1" applyBorder="1" applyAlignment="1">
      <alignment horizontal="center"/>
    </xf>
    <xf numFmtId="0" fontId="27" fillId="0" borderId="0" xfId="42" applyFont="1" applyFill="1" applyAlignment="1">
      <alignment horizontal="center" vertical="center"/>
    </xf>
    <xf numFmtId="17" fontId="28" fillId="0" borderId="0" xfId="42" applyNumberFormat="1" applyFont="1" applyFill="1" applyAlignment="1">
      <alignment horizontal="center"/>
    </xf>
    <xf numFmtId="0" fontId="27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919585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919585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89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58800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87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53314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opLeftCell="A97" workbookViewId="0">
      <selection activeCell="G113" sqref="G113"/>
    </sheetView>
  </sheetViews>
  <sheetFormatPr defaultColWidth="9.109375" defaultRowHeight="14.4" x14ac:dyDescent="0.3"/>
  <cols>
    <col min="1" max="2" width="13.6640625" style="35" customWidth="1"/>
    <col min="3" max="3" width="9.6640625" style="35" customWidth="1"/>
    <col min="4" max="4" width="11.6640625" style="35" customWidth="1"/>
    <col min="5" max="8" width="9.6640625" style="35" customWidth="1"/>
    <col min="9" max="10" width="15.6640625" style="35" customWidth="1"/>
    <col min="11" max="13" width="9.109375" style="35"/>
    <col min="14" max="14" width="10.109375" style="35" bestFit="1" customWidth="1"/>
    <col min="15" max="16384" width="9.109375" style="35"/>
  </cols>
  <sheetData>
    <row r="1" spans="1:10" ht="15.6" x14ac:dyDescent="0.3">
      <c r="A1" s="91" t="s">
        <v>169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 x14ac:dyDescent="0.3">
      <c r="A2" s="92" t="s">
        <v>170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 x14ac:dyDescent="0.3">
      <c r="A3" s="92" t="s">
        <v>171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 x14ac:dyDescent="0.3">
      <c r="A4" s="92" t="s">
        <v>172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">
      <c r="A5" s="93" t="s">
        <v>173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x14ac:dyDescent="0.3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3">
      <c r="A7" s="86" t="s">
        <v>174</v>
      </c>
      <c r="B7" s="87"/>
      <c r="C7" s="87"/>
      <c r="D7" s="87"/>
      <c r="E7" s="87"/>
      <c r="F7" s="87"/>
      <c r="G7" s="87"/>
      <c r="H7" s="87"/>
      <c r="I7" s="87"/>
      <c r="J7" s="87"/>
    </row>
    <row r="8" spans="1:10" x14ac:dyDescent="0.3">
      <c r="A8" s="86" t="s">
        <v>175</v>
      </c>
      <c r="B8" s="87"/>
      <c r="C8" s="87"/>
      <c r="D8" s="87"/>
      <c r="E8" s="87"/>
      <c r="F8" s="87"/>
      <c r="G8" s="87"/>
      <c r="H8" s="87"/>
      <c r="I8" s="87"/>
      <c r="J8" s="87"/>
    </row>
    <row r="9" spans="1:10" x14ac:dyDescent="0.3">
      <c r="A9" s="76"/>
      <c r="B9" s="77"/>
      <c r="C9" s="77"/>
      <c r="D9" s="77"/>
      <c r="E9" s="77"/>
      <c r="F9" s="77"/>
      <c r="G9" s="77"/>
      <c r="H9" s="77"/>
      <c r="I9" s="77"/>
      <c r="J9" s="77"/>
    </row>
    <row r="10" spans="1:10" x14ac:dyDescent="0.3">
      <c r="A10" s="88" t="s">
        <v>176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0" x14ac:dyDescent="0.3">
      <c r="A11" s="90" t="s">
        <v>177</v>
      </c>
      <c r="B11" s="89"/>
      <c r="C11" s="89"/>
      <c r="D11" s="89"/>
      <c r="E11" s="89"/>
      <c r="F11" s="89"/>
      <c r="G11" s="89"/>
      <c r="H11" s="89"/>
      <c r="I11" s="89"/>
      <c r="J11" s="89"/>
    </row>
    <row r="12" spans="1:10" x14ac:dyDescent="0.3">
      <c r="A12" s="90" t="s">
        <v>178</v>
      </c>
      <c r="B12" s="89"/>
      <c r="C12" s="89"/>
      <c r="D12" s="89"/>
      <c r="E12" s="89"/>
      <c r="F12" s="89"/>
      <c r="G12" s="89"/>
      <c r="H12" s="89"/>
      <c r="I12" s="89"/>
      <c r="J12" s="89"/>
    </row>
    <row r="13" spans="1:10" x14ac:dyDescent="0.3">
      <c r="A13" s="90" t="s">
        <v>179</v>
      </c>
      <c r="B13" s="89"/>
      <c r="C13" s="89"/>
      <c r="D13" s="89"/>
      <c r="E13" s="89"/>
      <c r="F13" s="89"/>
      <c r="G13" s="89"/>
      <c r="H13" s="89"/>
      <c r="I13" s="89"/>
      <c r="J13" s="89"/>
    </row>
    <row r="14" spans="1:10" x14ac:dyDescent="0.3">
      <c r="A14" s="88" t="s">
        <v>180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3">
      <c r="A15" s="90" t="s">
        <v>181</v>
      </c>
      <c r="B15" s="89"/>
      <c r="C15" s="89"/>
      <c r="D15" s="89"/>
      <c r="E15" s="89"/>
      <c r="F15" s="89"/>
      <c r="G15" s="89"/>
      <c r="H15" s="89"/>
      <c r="I15" s="89"/>
      <c r="J15" s="89"/>
    </row>
    <row r="16" spans="1:10" x14ac:dyDescent="0.3">
      <c r="A16" s="103" t="s">
        <v>245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x14ac:dyDescent="0.3">
      <c r="A17" s="105" t="s">
        <v>182</v>
      </c>
      <c r="B17" s="89"/>
      <c r="C17" s="89"/>
      <c r="D17" s="89"/>
      <c r="E17" s="89"/>
      <c r="F17" s="89"/>
      <c r="G17" s="89"/>
      <c r="H17" s="89"/>
      <c r="I17" s="89"/>
      <c r="J17" s="89"/>
    </row>
    <row r="18" spans="1:10" x14ac:dyDescent="0.3">
      <c r="A18" s="106"/>
      <c r="B18" s="87"/>
      <c r="C18" s="87"/>
      <c r="D18" s="87"/>
      <c r="E18" s="87"/>
      <c r="F18" s="87"/>
      <c r="G18" s="87"/>
      <c r="H18" s="87"/>
      <c r="I18" s="87"/>
      <c r="J18" s="87"/>
    </row>
    <row r="19" spans="1:10" x14ac:dyDescent="0.3">
      <c r="A19" s="107" t="s">
        <v>244</v>
      </c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0" x14ac:dyDescent="0.3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x14ac:dyDescent="0.3">
      <c r="A21" s="110" t="s">
        <v>184</v>
      </c>
      <c r="B21" s="108"/>
      <c r="C21" s="108"/>
      <c r="D21" s="109"/>
      <c r="E21" s="110" t="s">
        <v>185</v>
      </c>
      <c r="F21" s="109"/>
      <c r="G21" s="110" t="s">
        <v>186</v>
      </c>
      <c r="H21" s="109"/>
      <c r="I21" s="110" t="s">
        <v>187</v>
      </c>
      <c r="J21" s="109"/>
    </row>
    <row r="22" spans="1:10" x14ac:dyDescent="0.3">
      <c r="A22" s="94" t="s">
        <v>188</v>
      </c>
      <c r="B22" s="95"/>
      <c r="C22" s="95"/>
      <c r="D22" s="96"/>
      <c r="E22" s="97">
        <v>43131</v>
      </c>
      <c r="F22" s="98"/>
      <c r="G22" s="99" t="s">
        <v>189</v>
      </c>
      <c r="H22" s="98"/>
      <c r="I22" s="100">
        <v>1543440</v>
      </c>
      <c r="J22" s="98"/>
    </row>
    <row r="23" spans="1:10" x14ac:dyDescent="0.3">
      <c r="A23" s="94" t="s">
        <v>190</v>
      </c>
      <c r="B23" s="95"/>
      <c r="C23" s="95"/>
      <c r="D23" s="96"/>
      <c r="E23" s="97">
        <v>43272</v>
      </c>
      <c r="F23" s="101"/>
      <c r="G23" s="99" t="s">
        <v>191</v>
      </c>
      <c r="H23" s="98"/>
      <c r="I23" s="100">
        <v>46306.06</v>
      </c>
      <c r="J23" s="102"/>
    </row>
    <row r="24" spans="1:10" x14ac:dyDescent="0.3">
      <c r="A24" s="94" t="s">
        <v>192</v>
      </c>
      <c r="B24" s="95"/>
      <c r="C24" s="95"/>
      <c r="D24" s="96"/>
      <c r="E24" s="97">
        <v>43462</v>
      </c>
      <c r="F24" s="98"/>
      <c r="G24" s="99" t="s">
        <v>193</v>
      </c>
      <c r="H24" s="98"/>
      <c r="I24" s="100">
        <v>1662821.82</v>
      </c>
      <c r="J24" s="98"/>
    </row>
    <row r="25" spans="1:10" x14ac:dyDescent="0.3">
      <c r="A25" s="94" t="s">
        <v>194</v>
      </c>
      <c r="B25" s="95"/>
      <c r="C25" s="95"/>
      <c r="D25" s="96"/>
      <c r="E25" s="97">
        <v>43588</v>
      </c>
      <c r="F25" s="98"/>
      <c r="G25" s="99" t="s">
        <v>193</v>
      </c>
      <c r="H25" s="98"/>
      <c r="I25" s="100">
        <v>1781796.38</v>
      </c>
      <c r="J25" s="98"/>
    </row>
    <row r="26" spans="1:10" x14ac:dyDescent="0.3">
      <c r="A26" s="94" t="s">
        <v>195</v>
      </c>
      <c r="B26" s="95"/>
      <c r="C26" s="95"/>
      <c r="D26" s="96"/>
      <c r="E26" s="97">
        <v>43825</v>
      </c>
      <c r="F26" s="98"/>
      <c r="G26" s="99" t="s">
        <v>196</v>
      </c>
      <c r="H26" s="98"/>
      <c r="I26" s="100">
        <v>3444361.84</v>
      </c>
      <c r="J26" s="98"/>
    </row>
    <row r="27" spans="1:10" x14ac:dyDescent="0.3">
      <c r="A27" s="94" t="s">
        <v>197</v>
      </c>
      <c r="B27" s="95"/>
      <c r="C27" s="95"/>
      <c r="D27" s="96"/>
      <c r="E27" s="97">
        <v>44292</v>
      </c>
      <c r="F27" s="98"/>
      <c r="G27" s="99" t="s">
        <v>198</v>
      </c>
      <c r="H27" s="98"/>
      <c r="I27" s="100">
        <v>2541151.52</v>
      </c>
      <c r="J27" s="98"/>
    </row>
    <row r="28" spans="1:10" x14ac:dyDescent="0.3">
      <c r="A28" s="94" t="s">
        <v>199</v>
      </c>
      <c r="B28" s="95"/>
      <c r="C28" s="95"/>
      <c r="D28" s="96"/>
      <c r="E28" s="97">
        <v>44369</v>
      </c>
      <c r="F28" s="98"/>
      <c r="G28" s="99" t="s">
        <v>200</v>
      </c>
      <c r="H28" s="98"/>
      <c r="I28" s="100">
        <v>30000</v>
      </c>
      <c r="J28" s="98"/>
    </row>
    <row r="29" spans="1:10" x14ac:dyDescent="0.3">
      <c r="A29" s="77"/>
      <c r="B29" s="77"/>
      <c r="C29" s="77"/>
      <c r="D29" s="77"/>
      <c r="E29" s="77"/>
      <c r="F29" s="77"/>
      <c r="G29" s="77"/>
      <c r="H29" s="77"/>
      <c r="I29" s="78"/>
      <c r="J29" s="78"/>
    </row>
    <row r="30" spans="1:10" x14ac:dyDescent="0.3">
      <c r="A30" s="111" t="s">
        <v>201</v>
      </c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3">
      <c r="A31" s="112" t="s">
        <v>202</v>
      </c>
      <c r="B31" s="109"/>
      <c r="C31" s="112" t="s">
        <v>203</v>
      </c>
      <c r="D31" s="109"/>
      <c r="E31" s="112" t="s">
        <v>204</v>
      </c>
      <c r="F31" s="109"/>
      <c r="G31" s="112" t="s">
        <v>205</v>
      </c>
      <c r="H31" s="113"/>
      <c r="I31" s="112" t="s">
        <v>206</v>
      </c>
      <c r="J31" s="109"/>
    </row>
    <row r="32" spans="1:10" x14ac:dyDescent="0.3">
      <c r="A32" s="114">
        <v>44418</v>
      </c>
      <c r="B32" s="115"/>
      <c r="C32" s="116">
        <v>115000</v>
      </c>
      <c r="D32" s="117"/>
      <c r="E32" s="118">
        <v>44414</v>
      </c>
      <c r="F32" s="115"/>
      <c r="G32" s="119">
        <v>286492</v>
      </c>
      <c r="H32" s="120"/>
      <c r="I32" s="121">
        <v>115000</v>
      </c>
      <c r="J32" s="122"/>
    </row>
    <row r="33" spans="1:10" x14ac:dyDescent="0.3">
      <c r="A33" s="118"/>
      <c r="B33" s="123"/>
      <c r="C33" s="116"/>
      <c r="D33" s="117"/>
      <c r="E33" s="118"/>
      <c r="F33" s="123"/>
      <c r="G33" s="119"/>
      <c r="H33" s="120"/>
      <c r="I33" s="121"/>
      <c r="J33" s="122"/>
    </row>
    <row r="34" spans="1:10" x14ac:dyDescent="0.3">
      <c r="A34" s="128"/>
      <c r="B34" s="109"/>
      <c r="C34" s="128"/>
      <c r="D34" s="109"/>
      <c r="E34" s="128"/>
      <c r="F34" s="109"/>
      <c r="G34" s="128"/>
      <c r="H34" s="109"/>
      <c r="I34" s="121"/>
      <c r="J34" s="122"/>
    </row>
    <row r="35" spans="1:10" x14ac:dyDescent="0.3">
      <c r="A35" s="124" t="s">
        <v>207</v>
      </c>
      <c r="B35" s="108"/>
      <c r="C35" s="108"/>
      <c r="D35" s="108"/>
      <c r="E35" s="108"/>
      <c r="F35" s="109"/>
      <c r="G35" s="125"/>
      <c r="H35" s="109"/>
      <c r="I35" s="127">
        <v>519.98</v>
      </c>
      <c r="J35" s="122"/>
    </row>
    <row r="36" spans="1:10" x14ac:dyDescent="0.3">
      <c r="A36" s="124" t="s">
        <v>208</v>
      </c>
      <c r="B36" s="108"/>
      <c r="C36" s="108"/>
      <c r="D36" s="108"/>
      <c r="E36" s="108"/>
      <c r="F36" s="109"/>
      <c r="G36" s="125"/>
      <c r="H36" s="109"/>
      <c r="I36" s="126">
        <f>SUM(I32:J34)</f>
        <v>115000</v>
      </c>
      <c r="J36" s="122"/>
    </row>
    <row r="37" spans="1:10" x14ac:dyDescent="0.3">
      <c r="A37" s="124" t="s">
        <v>209</v>
      </c>
      <c r="B37" s="108"/>
      <c r="C37" s="108"/>
      <c r="D37" s="108"/>
      <c r="E37" s="108"/>
      <c r="F37" s="109"/>
      <c r="G37" s="125"/>
      <c r="H37" s="109"/>
      <c r="I37" s="127">
        <v>293.19</v>
      </c>
      <c r="J37" s="122"/>
    </row>
    <row r="38" spans="1:10" x14ac:dyDescent="0.3">
      <c r="A38" s="124" t="s">
        <v>210</v>
      </c>
      <c r="B38" s="129"/>
      <c r="C38" s="129"/>
      <c r="D38" s="129"/>
      <c r="E38" s="129"/>
      <c r="F38" s="130"/>
      <c r="G38" s="125"/>
      <c r="H38" s="109"/>
      <c r="I38" s="126">
        <v>0</v>
      </c>
      <c r="J38" s="122"/>
    </row>
    <row r="39" spans="1:10" x14ac:dyDescent="0.3">
      <c r="A39" s="124" t="s">
        <v>211</v>
      </c>
      <c r="B39" s="108"/>
      <c r="C39" s="108"/>
      <c r="D39" s="108"/>
      <c r="E39" s="108"/>
      <c r="F39" s="109"/>
      <c r="G39" s="125"/>
      <c r="H39" s="109"/>
      <c r="I39" s="127">
        <f>SUM(I35:J38)</f>
        <v>115813.17</v>
      </c>
      <c r="J39" s="122"/>
    </row>
    <row r="40" spans="1:10" x14ac:dyDescent="0.3">
      <c r="A40" s="124" t="s">
        <v>212</v>
      </c>
      <c r="B40" s="108"/>
      <c r="C40" s="108"/>
      <c r="D40" s="108"/>
      <c r="E40" s="108"/>
      <c r="F40" s="109"/>
      <c r="G40" s="125"/>
      <c r="H40" s="109"/>
      <c r="I40" s="127">
        <v>0</v>
      </c>
      <c r="J40" s="122"/>
    </row>
    <row r="41" spans="1:10" x14ac:dyDescent="0.3">
      <c r="A41" s="124" t="s">
        <v>213</v>
      </c>
      <c r="B41" s="108"/>
      <c r="C41" s="108"/>
      <c r="D41" s="108"/>
      <c r="E41" s="108"/>
      <c r="F41" s="109"/>
      <c r="G41" s="125"/>
      <c r="H41" s="109"/>
      <c r="I41" s="126">
        <f>I39+I40</f>
        <v>115813.17</v>
      </c>
      <c r="J41" s="122"/>
    </row>
    <row r="42" spans="1:10" x14ac:dyDescent="0.3">
      <c r="A42" s="131" t="s">
        <v>214</v>
      </c>
      <c r="B42" s="87"/>
      <c r="C42" s="87"/>
      <c r="D42" s="87"/>
      <c r="E42" s="87"/>
      <c r="F42" s="87"/>
      <c r="G42" s="87"/>
      <c r="H42" s="87"/>
      <c r="I42" s="87"/>
      <c r="J42" s="87"/>
    </row>
    <row r="43" spans="1:10" x14ac:dyDescent="0.3">
      <c r="A43" s="131" t="s">
        <v>215</v>
      </c>
      <c r="B43" s="87"/>
      <c r="C43" s="87"/>
      <c r="D43" s="87"/>
      <c r="E43" s="87"/>
      <c r="F43" s="87"/>
      <c r="G43" s="87"/>
      <c r="H43" s="87"/>
      <c r="I43" s="87"/>
      <c r="J43" s="87"/>
    </row>
    <row r="44" spans="1:10" x14ac:dyDescent="0.3">
      <c r="A44" s="131" t="s">
        <v>216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0" x14ac:dyDescent="0.3">
      <c r="A45" s="77"/>
      <c r="B45" s="77"/>
      <c r="C45" s="77"/>
      <c r="D45" s="77"/>
      <c r="E45" s="77"/>
      <c r="F45" s="77"/>
      <c r="G45" s="77"/>
      <c r="H45" s="77"/>
      <c r="I45" s="77"/>
      <c r="J45" s="77"/>
    </row>
    <row r="46" spans="1:10" ht="21.75" customHeight="1" x14ac:dyDescent="0.3">
      <c r="A46" s="132" t="s">
        <v>217</v>
      </c>
      <c r="B46" s="133"/>
      <c r="C46" s="133"/>
      <c r="D46" s="133"/>
      <c r="E46" s="133"/>
      <c r="F46" s="133"/>
      <c r="G46" s="133"/>
      <c r="H46" s="133"/>
      <c r="I46" s="133"/>
      <c r="J46" s="134"/>
    </row>
    <row r="47" spans="1:10" x14ac:dyDescent="0.3">
      <c r="A47" s="79"/>
      <c r="B47" s="80"/>
      <c r="C47" s="80"/>
      <c r="D47" s="80"/>
      <c r="E47" s="80"/>
      <c r="F47" s="80"/>
      <c r="G47" s="80"/>
      <c r="H47" s="80"/>
      <c r="I47" s="80"/>
      <c r="J47" s="80"/>
    </row>
    <row r="48" spans="1:10" x14ac:dyDescent="0.3">
      <c r="A48" s="79"/>
      <c r="B48" s="80"/>
      <c r="C48" s="80"/>
      <c r="D48" s="80"/>
      <c r="E48" s="80"/>
      <c r="F48" s="80"/>
      <c r="G48" s="80"/>
      <c r="H48" s="80"/>
      <c r="I48" s="80"/>
      <c r="J48" s="80"/>
    </row>
    <row r="49" spans="1:10" x14ac:dyDescent="0.3">
      <c r="A49" s="79"/>
      <c r="B49" s="80"/>
      <c r="C49" s="80"/>
      <c r="D49" s="80"/>
      <c r="E49" s="80"/>
      <c r="F49" s="80"/>
      <c r="G49" s="80"/>
      <c r="H49" s="80"/>
      <c r="I49" s="80"/>
      <c r="J49" s="80"/>
    </row>
    <row r="50" spans="1:10" x14ac:dyDescent="0.3">
      <c r="A50" s="79"/>
      <c r="B50" s="80"/>
      <c r="C50" s="80"/>
      <c r="D50" s="80"/>
      <c r="E50" s="80"/>
      <c r="F50" s="80"/>
      <c r="G50" s="80"/>
      <c r="H50" s="80"/>
      <c r="I50" s="80"/>
      <c r="J50" s="80"/>
    </row>
    <row r="51" spans="1:10" x14ac:dyDescent="0.3">
      <c r="A51" s="79"/>
      <c r="B51" s="80"/>
      <c r="C51" s="80"/>
      <c r="D51" s="80"/>
      <c r="E51" s="80"/>
      <c r="F51" s="80"/>
      <c r="G51" s="80"/>
      <c r="H51" s="80"/>
      <c r="I51" s="80"/>
      <c r="J51" s="80"/>
    </row>
    <row r="52" spans="1:10" x14ac:dyDescent="0.3">
      <c r="A52" s="79"/>
      <c r="B52" s="80"/>
      <c r="C52" s="80"/>
      <c r="D52" s="80"/>
      <c r="E52" s="80"/>
      <c r="F52" s="80"/>
      <c r="G52" s="80"/>
      <c r="H52" s="80"/>
      <c r="I52" s="80"/>
      <c r="J52" s="80"/>
    </row>
    <row r="53" spans="1:10" x14ac:dyDescent="0.3">
      <c r="A53" s="79"/>
      <c r="B53" s="80"/>
      <c r="C53" s="80"/>
      <c r="D53" s="80"/>
      <c r="E53" s="80"/>
      <c r="F53" s="80"/>
      <c r="G53" s="80"/>
      <c r="H53" s="80"/>
      <c r="I53" s="80"/>
      <c r="J53" s="80"/>
    </row>
    <row r="54" spans="1:10" x14ac:dyDescent="0.3">
      <c r="A54" s="79"/>
      <c r="B54" s="80"/>
      <c r="C54" s="80"/>
      <c r="D54" s="80"/>
      <c r="E54" s="80"/>
      <c r="F54" s="80"/>
      <c r="G54" s="80"/>
      <c r="H54" s="80"/>
      <c r="I54" s="80"/>
      <c r="J54" s="80"/>
    </row>
    <row r="55" spans="1:10" x14ac:dyDescent="0.3">
      <c r="A55" s="79"/>
      <c r="B55" s="80"/>
      <c r="C55" s="80"/>
      <c r="D55" s="80"/>
      <c r="E55" s="80"/>
      <c r="F55" s="80"/>
      <c r="G55" s="80"/>
      <c r="H55" s="80"/>
      <c r="I55" s="80"/>
      <c r="J55" s="80"/>
    </row>
    <row r="56" spans="1:10" x14ac:dyDescent="0.3">
      <c r="A56" s="79"/>
      <c r="B56" s="80"/>
      <c r="C56" s="80"/>
      <c r="D56" s="80"/>
      <c r="E56" s="80"/>
      <c r="F56" s="80"/>
      <c r="G56" s="80"/>
      <c r="H56" s="80"/>
      <c r="I56" s="80"/>
      <c r="J56" s="80"/>
    </row>
    <row r="57" spans="1:10" x14ac:dyDescent="0.3">
      <c r="A57" s="79"/>
      <c r="B57" s="80"/>
      <c r="C57" s="80"/>
      <c r="D57" s="80"/>
      <c r="E57" s="80"/>
      <c r="F57" s="80"/>
      <c r="G57" s="80"/>
      <c r="H57" s="80"/>
      <c r="I57" s="80"/>
      <c r="J57" s="80"/>
    </row>
    <row r="58" spans="1:10" x14ac:dyDescent="0.3">
      <c r="A58" s="79"/>
      <c r="B58" s="80"/>
      <c r="C58" s="80"/>
      <c r="D58" s="80"/>
      <c r="E58" s="80"/>
      <c r="F58" s="80"/>
      <c r="G58" s="80"/>
      <c r="H58" s="80"/>
      <c r="I58" s="80"/>
      <c r="J58" s="80"/>
    </row>
    <row r="59" spans="1:10" x14ac:dyDescent="0.3">
      <c r="A59" s="79"/>
      <c r="B59" s="80"/>
      <c r="C59" s="80"/>
      <c r="D59" s="80"/>
      <c r="E59" s="80"/>
      <c r="F59" s="80"/>
      <c r="G59" s="80"/>
      <c r="H59" s="80"/>
      <c r="I59" s="80"/>
      <c r="J59" s="80"/>
    </row>
    <row r="60" spans="1:10" x14ac:dyDescent="0.3">
      <c r="A60" s="79"/>
      <c r="B60" s="80"/>
      <c r="C60" s="80"/>
      <c r="D60" s="80"/>
      <c r="E60" s="80"/>
      <c r="F60" s="80"/>
      <c r="G60" s="80"/>
      <c r="H60" s="80"/>
      <c r="I60" s="80"/>
      <c r="J60" s="80"/>
    </row>
    <row r="61" spans="1:10" x14ac:dyDescent="0.3">
      <c r="A61" s="79"/>
      <c r="B61" s="80"/>
      <c r="C61" s="80"/>
      <c r="D61" s="80"/>
      <c r="E61" s="80"/>
      <c r="F61" s="80"/>
      <c r="G61" s="80"/>
      <c r="H61" s="80"/>
      <c r="I61" s="80"/>
      <c r="J61" s="80"/>
    </row>
    <row r="62" spans="1:10" x14ac:dyDescent="0.3">
      <c r="A62" s="79"/>
      <c r="B62" s="80"/>
      <c r="C62" s="80"/>
      <c r="D62" s="80"/>
      <c r="E62" s="80"/>
      <c r="F62" s="80"/>
      <c r="G62" s="80"/>
      <c r="H62" s="80"/>
      <c r="I62" s="80"/>
      <c r="J62" s="80"/>
    </row>
    <row r="63" spans="1:10" x14ac:dyDescent="0.3">
      <c r="A63" s="79"/>
      <c r="B63" s="80"/>
      <c r="C63" s="80"/>
      <c r="D63" s="80"/>
      <c r="E63" s="80"/>
      <c r="F63" s="80"/>
      <c r="G63" s="80"/>
      <c r="H63" s="80"/>
      <c r="I63" s="80"/>
      <c r="J63" s="80"/>
    </row>
    <row r="64" spans="1:10" x14ac:dyDescent="0.3">
      <c r="A64" s="79"/>
      <c r="B64" s="80"/>
      <c r="C64" s="80"/>
      <c r="D64" s="80"/>
      <c r="E64" s="80"/>
      <c r="F64" s="80"/>
      <c r="G64" s="80"/>
      <c r="H64" s="80"/>
      <c r="I64" s="80"/>
      <c r="J64" s="80"/>
    </row>
    <row r="65" spans="1:10" ht="15.6" x14ac:dyDescent="0.3">
      <c r="A65" s="91" t="s">
        <v>169</v>
      </c>
      <c r="B65" s="91"/>
      <c r="C65" s="91"/>
      <c r="D65" s="91"/>
      <c r="E65" s="91"/>
      <c r="F65" s="91"/>
      <c r="G65" s="91"/>
      <c r="H65" s="91"/>
      <c r="I65" s="91"/>
      <c r="J65" s="91"/>
    </row>
    <row r="66" spans="1:10" ht="15" x14ac:dyDescent="0.3">
      <c r="A66" s="92" t="s">
        <v>170</v>
      </c>
      <c r="B66" s="92"/>
      <c r="C66" s="92"/>
      <c r="D66" s="92"/>
      <c r="E66" s="92"/>
      <c r="F66" s="92"/>
      <c r="G66" s="92"/>
      <c r="H66" s="92"/>
      <c r="I66" s="92"/>
      <c r="J66" s="92"/>
    </row>
    <row r="67" spans="1:10" ht="15" x14ac:dyDescent="0.3">
      <c r="A67" s="92" t="s">
        <v>171</v>
      </c>
      <c r="B67" s="92"/>
      <c r="C67" s="92"/>
      <c r="D67" s="92"/>
      <c r="E67" s="92"/>
      <c r="F67" s="92"/>
      <c r="G67" s="92"/>
      <c r="H67" s="92"/>
      <c r="I67" s="92"/>
      <c r="J67" s="92"/>
    </row>
    <row r="68" spans="1:10" ht="15" x14ac:dyDescent="0.3">
      <c r="A68" s="92" t="s">
        <v>172</v>
      </c>
      <c r="B68" s="92"/>
      <c r="C68" s="92"/>
      <c r="D68" s="92"/>
      <c r="E68" s="92"/>
      <c r="F68" s="92"/>
      <c r="G68" s="92"/>
      <c r="H68" s="92"/>
      <c r="I68" s="92"/>
      <c r="J68" s="92"/>
    </row>
    <row r="69" spans="1:10" x14ac:dyDescent="0.3">
      <c r="A69" s="93" t="s">
        <v>173</v>
      </c>
      <c r="B69" s="93"/>
      <c r="C69" s="93"/>
      <c r="D69" s="93"/>
      <c r="E69" s="93"/>
      <c r="F69" s="93"/>
      <c r="G69" s="93"/>
      <c r="H69" s="93"/>
      <c r="I69" s="93"/>
      <c r="J69" s="93"/>
    </row>
    <row r="70" spans="1:10" x14ac:dyDescent="0.3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 x14ac:dyDescent="0.3">
      <c r="A71" s="86" t="s">
        <v>174</v>
      </c>
      <c r="B71" s="87"/>
      <c r="C71" s="87"/>
      <c r="D71" s="87"/>
      <c r="E71" s="87"/>
      <c r="F71" s="87"/>
      <c r="G71" s="87"/>
      <c r="H71" s="87"/>
      <c r="I71" s="87"/>
      <c r="J71" s="87"/>
    </row>
    <row r="72" spans="1:10" x14ac:dyDescent="0.3">
      <c r="A72" s="86" t="s">
        <v>175</v>
      </c>
      <c r="B72" s="87"/>
      <c r="C72" s="87"/>
      <c r="D72" s="87"/>
      <c r="E72" s="87"/>
      <c r="F72" s="87"/>
      <c r="G72" s="87"/>
      <c r="H72" s="87"/>
      <c r="I72" s="87"/>
      <c r="J72" s="87"/>
    </row>
    <row r="73" spans="1:10" x14ac:dyDescent="0.3">
      <c r="A73" s="79"/>
      <c r="B73" s="80"/>
      <c r="C73" s="80"/>
      <c r="D73" s="80"/>
      <c r="E73" s="80"/>
      <c r="F73" s="80"/>
      <c r="G73" s="80"/>
      <c r="H73" s="80"/>
      <c r="I73" s="80"/>
      <c r="J73" s="80"/>
    </row>
    <row r="74" spans="1:10" x14ac:dyDescent="0.3">
      <c r="A74" s="111" t="s">
        <v>218</v>
      </c>
      <c r="B74" s="108"/>
      <c r="C74" s="108"/>
      <c r="D74" s="108"/>
      <c r="E74" s="108"/>
      <c r="F74" s="108"/>
      <c r="G74" s="108"/>
      <c r="H74" s="108"/>
      <c r="I74" s="108"/>
      <c r="J74" s="109"/>
    </row>
    <row r="75" spans="1:10" x14ac:dyDescent="0.3">
      <c r="A75" s="135" t="str">
        <f>A19</f>
        <v>ORIGEM DOS RECURSOS (1): Municipal</v>
      </c>
      <c r="B75" s="108"/>
      <c r="C75" s="108"/>
      <c r="D75" s="108"/>
      <c r="E75" s="108"/>
      <c r="F75" s="108"/>
      <c r="G75" s="108"/>
      <c r="H75" s="108"/>
      <c r="I75" s="108"/>
      <c r="J75" s="109"/>
    </row>
    <row r="76" spans="1:10" ht="72.599999999999994" x14ac:dyDescent="0.3">
      <c r="A76" s="110" t="s">
        <v>219</v>
      </c>
      <c r="B76" s="109"/>
      <c r="C76" s="136" t="s">
        <v>220</v>
      </c>
      <c r="D76" s="134"/>
      <c r="E76" s="110" t="s">
        <v>221</v>
      </c>
      <c r="F76" s="109"/>
      <c r="G76" s="110" t="s">
        <v>222</v>
      </c>
      <c r="H76" s="109"/>
      <c r="I76" s="81" t="s">
        <v>223</v>
      </c>
      <c r="J76" s="81" t="s">
        <v>224</v>
      </c>
    </row>
    <row r="77" spans="1:10" x14ac:dyDescent="0.3">
      <c r="A77" s="137" t="s">
        <v>225</v>
      </c>
      <c r="B77" s="137"/>
      <c r="C77" s="138">
        <v>11163.62</v>
      </c>
      <c r="D77" s="117"/>
      <c r="E77" s="116">
        <v>257.10000000000002</v>
      </c>
      <c r="F77" s="117"/>
      <c r="G77" s="116">
        <f t="shared" ref="G77:G82" si="0">C77-J77</f>
        <v>11163.62</v>
      </c>
      <c r="H77" s="117"/>
      <c r="I77" s="82">
        <f t="shared" ref="I77:I82" si="1">+E77+G77</f>
        <v>11420.720000000001</v>
      </c>
      <c r="J77" s="82">
        <v>0</v>
      </c>
    </row>
    <row r="78" spans="1:10" x14ac:dyDescent="0.3">
      <c r="A78" s="139" t="s">
        <v>226</v>
      </c>
      <c r="B78" s="139"/>
      <c r="C78" s="138">
        <v>5721.66</v>
      </c>
      <c r="D78" s="117"/>
      <c r="E78" s="116">
        <v>648.16</v>
      </c>
      <c r="F78" s="117"/>
      <c r="G78" s="116">
        <f t="shared" si="0"/>
        <v>5155.4799999999996</v>
      </c>
      <c r="H78" s="117"/>
      <c r="I78" s="82">
        <f t="shared" si="1"/>
        <v>5803.6399999999994</v>
      </c>
      <c r="J78" s="82">
        <v>566.17999999999995</v>
      </c>
    </row>
    <row r="79" spans="1:10" x14ac:dyDescent="0.3">
      <c r="A79" s="140" t="s">
        <v>227</v>
      </c>
      <c r="B79" s="141"/>
      <c r="C79" s="138">
        <v>97485.87</v>
      </c>
      <c r="D79" s="117"/>
      <c r="E79" s="116">
        <v>29861.17</v>
      </c>
      <c r="F79" s="117"/>
      <c r="G79" s="116">
        <f t="shared" si="0"/>
        <v>65361.409999999996</v>
      </c>
      <c r="H79" s="117"/>
      <c r="I79" s="82">
        <f t="shared" si="1"/>
        <v>95222.579999999987</v>
      </c>
      <c r="J79" s="82">
        <v>32124.46</v>
      </c>
    </row>
    <row r="80" spans="1:10" x14ac:dyDescent="0.3">
      <c r="A80" s="137" t="s">
        <v>150</v>
      </c>
      <c r="B80" s="137"/>
      <c r="C80" s="138">
        <v>320</v>
      </c>
      <c r="D80" s="117"/>
      <c r="E80" s="116">
        <v>0</v>
      </c>
      <c r="F80" s="117"/>
      <c r="G80" s="116">
        <f t="shared" si="0"/>
        <v>320</v>
      </c>
      <c r="H80" s="117"/>
      <c r="I80" s="82">
        <f t="shared" si="1"/>
        <v>320</v>
      </c>
      <c r="J80" s="82">
        <v>0</v>
      </c>
    </row>
    <row r="81" spans="1:14" x14ac:dyDescent="0.3">
      <c r="A81" s="137" t="s">
        <v>228</v>
      </c>
      <c r="B81" s="137"/>
      <c r="C81" s="138">
        <v>0</v>
      </c>
      <c r="D81" s="117"/>
      <c r="E81" s="116">
        <v>0</v>
      </c>
      <c r="F81" s="117"/>
      <c r="G81" s="116">
        <f t="shared" si="0"/>
        <v>0</v>
      </c>
      <c r="H81" s="117"/>
      <c r="I81" s="82">
        <f t="shared" si="1"/>
        <v>0</v>
      </c>
      <c r="J81" s="82">
        <v>0</v>
      </c>
    </row>
    <row r="82" spans="1:14" x14ac:dyDescent="0.3">
      <c r="A82" s="137" t="s">
        <v>229</v>
      </c>
      <c r="B82" s="137"/>
      <c r="C82" s="138">
        <v>1123.73</v>
      </c>
      <c r="D82" s="117"/>
      <c r="E82" s="116">
        <v>731</v>
      </c>
      <c r="F82" s="117"/>
      <c r="G82" s="116">
        <f t="shared" si="0"/>
        <v>318.73</v>
      </c>
      <c r="H82" s="117"/>
      <c r="I82" s="82">
        <f t="shared" si="1"/>
        <v>1049.73</v>
      </c>
      <c r="J82" s="82">
        <v>805</v>
      </c>
      <c r="N82" s="37"/>
    </row>
    <row r="83" spans="1:14" x14ac:dyDescent="0.3">
      <c r="A83" s="144" t="s">
        <v>109</v>
      </c>
      <c r="B83" s="145"/>
      <c r="C83" s="138">
        <f>SUM(C77:D82)</f>
        <v>115814.87999999999</v>
      </c>
      <c r="D83" s="117"/>
      <c r="E83" s="116">
        <f>SUM(E77:F82)</f>
        <v>31497.429999999997</v>
      </c>
      <c r="F83" s="117"/>
      <c r="G83" s="116">
        <f>SUM(G77:H82)</f>
        <v>82319.239999999991</v>
      </c>
      <c r="H83" s="117"/>
      <c r="I83" s="82">
        <f>SUM(I77:I82)</f>
        <v>113816.66999999998</v>
      </c>
      <c r="J83" s="82">
        <f>SUM(J77:J82)</f>
        <v>33495.64</v>
      </c>
    </row>
    <row r="84" spans="1:14" x14ac:dyDescent="0.3">
      <c r="A84" s="77"/>
      <c r="B84" s="77"/>
      <c r="C84" s="77"/>
      <c r="D84" s="77"/>
      <c r="E84" s="77"/>
      <c r="F84" s="77"/>
      <c r="G84" s="77"/>
      <c r="H84" s="77"/>
      <c r="I84" s="77"/>
      <c r="J84" s="77"/>
    </row>
    <row r="85" spans="1:14" x14ac:dyDescent="0.3">
      <c r="A85" s="131" t="s">
        <v>231</v>
      </c>
      <c r="B85" s="87"/>
      <c r="C85" s="87"/>
      <c r="D85" s="87"/>
      <c r="E85" s="87"/>
      <c r="F85" s="87"/>
      <c r="G85" s="87"/>
      <c r="H85" s="87"/>
      <c r="I85" s="87"/>
      <c r="J85" s="87"/>
    </row>
    <row r="86" spans="1:14" x14ac:dyDescent="0.3">
      <c r="A86" s="131" t="s">
        <v>232</v>
      </c>
      <c r="B86" s="87"/>
      <c r="C86" s="87"/>
      <c r="D86" s="87"/>
      <c r="E86" s="87"/>
      <c r="F86" s="87"/>
      <c r="G86" s="87"/>
      <c r="H86" s="87"/>
      <c r="I86" s="87"/>
      <c r="J86" s="87"/>
    </row>
    <row r="87" spans="1:14" x14ac:dyDescent="0.3">
      <c r="A87" s="131" t="s">
        <v>233</v>
      </c>
      <c r="B87" s="87"/>
      <c r="C87" s="87"/>
      <c r="D87" s="87"/>
      <c r="E87" s="87"/>
      <c r="F87" s="87"/>
      <c r="G87" s="87"/>
      <c r="H87" s="87"/>
      <c r="I87" s="87"/>
      <c r="J87" s="87"/>
    </row>
    <row r="88" spans="1:14" x14ac:dyDescent="0.3">
      <c r="A88" s="131" t="s">
        <v>234</v>
      </c>
      <c r="B88" s="87"/>
      <c r="C88" s="87"/>
      <c r="D88" s="87"/>
      <c r="E88" s="87"/>
      <c r="F88" s="87"/>
      <c r="G88" s="87"/>
      <c r="H88" s="87"/>
      <c r="I88" s="87"/>
      <c r="J88" s="87"/>
    </row>
    <row r="89" spans="1:14" ht="23.25" customHeight="1" x14ac:dyDescent="0.3">
      <c r="A89" s="142" t="s">
        <v>235</v>
      </c>
      <c r="B89" s="143"/>
      <c r="C89" s="143"/>
      <c r="D89" s="143"/>
      <c r="E89" s="143"/>
      <c r="F89" s="143"/>
      <c r="G89" s="143"/>
      <c r="H89" s="143"/>
      <c r="I89" s="143"/>
      <c r="J89" s="143"/>
    </row>
    <row r="90" spans="1:14" x14ac:dyDescent="0.3">
      <c r="A90" s="131" t="s">
        <v>236</v>
      </c>
      <c r="B90" s="87"/>
      <c r="C90" s="87"/>
      <c r="D90" s="87"/>
      <c r="E90" s="87"/>
      <c r="F90" s="87"/>
      <c r="G90" s="87"/>
      <c r="H90" s="87"/>
      <c r="I90" s="87"/>
      <c r="J90" s="87"/>
    </row>
    <row r="91" spans="1:14" x14ac:dyDescent="0.3">
      <c r="A91" s="87"/>
      <c r="B91" s="87"/>
      <c r="C91" s="87"/>
      <c r="D91" s="87"/>
      <c r="E91" s="87"/>
      <c r="F91" s="87"/>
      <c r="G91" s="87"/>
      <c r="H91" s="87"/>
      <c r="I91" s="87"/>
      <c r="J91" s="87"/>
    </row>
    <row r="92" spans="1:14" x14ac:dyDescent="0.3">
      <c r="A92" s="111" t="s">
        <v>237</v>
      </c>
      <c r="B92" s="108"/>
      <c r="C92" s="108"/>
      <c r="D92" s="108"/>
      <c r="E92" s="108"/>
      <c r="F92" s="108"/>
      <c r="G92" s="108"/>
      <c r="H92" s="108"/>
      <c r="I92" s="108"/>
      <c r="J92" s="109"/>
    </row>
    <row r="93" spans="1:14" x14ac:dyDescent="0.3">
      <c r="A93" s="152" t="s">
        <v>238</v>
      </c>
      <c r="B93" s="108"/>
      <c r="C93" s="108"/>
      <c r="D93" s="108"/>
      <c r="E93" s="108"/>
      <c r="F93" s="108"/>
      <c r="G93" s="109"/>
      <c r="H93" s="153">
        <f>I41</f>
        <v>115813.17</v>
      </c>
      <c r="I93" s="154"/>
      <c r="J93" s="115"/>
    </row>
    <row r="94" spans="1:14" x14ac:dyDescent="0.3">
      <c r="A94" s="152" t="s">
        <v>239</v>
      </c>
      <c r="B94" s="108"/>
      <c r="C94" s="108"/>
      <c r="D94" s="108"/>
      <c r="E94" s="108"/>
      <c r="F94" s="108"/>
      <c r="G94" s="109"/>
      <c r="H94" s="156">
        <f>I83</f>
        <v>113816.66999999998</v>
      </c>
      <c r="I94" s="154"/>
      <c r="J94" s="115"/>
    </row>
    <row r="95" spans="1:14" x14ac:dyDescent="0.3">
      <c r="A95" s="152" t="s">
        <v>240</v>
      </c>
      <c r="B95" s="108"/>
      <c r="C95" s="108"/>
      <c r="D95" s="108"/>
      <c r="E95" s="108"/>
      <c r="F95" s="108"/>
      <c r="G95" s="109"/>
      <c r="H95" s="153">
        <f>I39-H94-I40</f>
        <v>1996.5000000000146</v>
      </c>
      <c r="I95" s="154"/>
      <c r="J95" s="115"/>
    </row>
    <row r="96" spans="1:14" x14ac:dyDescent="0.3">
      <c r="A96" s="152" t="s">
        <v>241</v>
      </c>
      <c r="B96" s="108"/>
      <c r="C96" s="108"/>
      <c r="D96" s="108"/>
      <c r="E96" s="108"/>
      <c r="F96" s="108"/>
      <c r="G96" s="109"/>
      <c r="H96" s="116">
        <v>0</v>
      </c>
      <c r="I96" s="155"/>
      <c r="J96" s="117"/>
    </row>
    <row r="97" spans="1:10" x14ac:dyDescent="0.3">
      <c r="A97" s="152" t="s">
        <v>242</v>
      </c>
      <c r="B97" s="108"/>
      <c r="C97" s="108"/>
      <c r="D97" s="108"/>
      <c r="E97" s="108"/>
      <c r="F97" s="108"/>
      <c r="G97" s="109"/>
      <c r="H97" s="153">
        <f>H95-H96</f>
        <v>1996.5000000000146</v>
      </c>
      <c r="I97" s="154"/>
      <c r="J97" s="115"/>
    </row>
    <row r="98" spans="1:10" x14ac:dyDescent="0.3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3">
      <c r="A99" s="146" t="s">
        <v>243</v>
      </c>
      <c r="B99" s="147"/>
      <c r="C99" s="147"/>
      <c r="D99" s="147"/>
      <c r="E99" s="147"/>
      <c r="F99" s="147"/>
      <c r="G99" s="147"/>
      <c r="H99" s="147"/>
      <c r="I99" s="147"/>
      <c r="J99" s="148"/>
    </row>
    <row r="100" spans="1:10" ht="12" customHeight="1" x14ac:dyDescent="0.3">
      <c r="A100" s="149"/>
      <c r="B100" s="150"/>
      <c r="C100" s="150"/>
      <c r="D100" s="150"/>
      <c r="E100" s="150"/>
      <c r="F100" s="150"/>
      <c r="G100" s="150"/>
      <c r="H100" s="150"/>
      <c r="I100" s="150"/>
      <c r="J100" s="151"/>
    </row>
    <row r="101" spans="1:10" x14ac:dyDescent="0.3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3">
      <c r="A102" s="83"/>
      <c r="B102" s="83" t="s">
        <v>246</v>
      </c>
      <c r="C102" s="83"/>
      <c r="D102" s="83"/>
      <c r="E102" s="83"/>
      <c r="F102" s="83"/>
      <c r="G102" s="83"/>
      <c r="H102" s="83"/>
      <c r="I102" s="83"/>
      <c r="J102" s="77"/>
    </row>
    <row r="103" spans="1:10" x14ac:dyDescent="0.3">
      <c r="A103" s="83"/>
      <c r="B103" s="83"/>
      <c r="C103" s="83"/>
      <c r="D103" s="83"/>
      <c r="E103" s="83"/>
      <c r="F103" s="83"/>
      <c r="G103" s="83"/>
      <c r="H103" s="83"/>
      <c r="I103" s="83"/>
      <c r="J103" s="77"/>
    </row>
    <row r="104" spans="1:10" x14ac:dyDescent="0.3">
      <c r="A104" s="83"/>
      <c r="B104" s="83"/>
      <c r="C104" s="83"/>
      <c r="D104" s="83"/>
      <c r="E104" s="83"/>
      <c r="F104" s="83"/>
      <c r="G104" s="83"/>
      <c r="H104" s="83"/>
      <c r="I104" s="83"/>
      <c r="J104" s="77"/>
    </row>
    <row r="105" spans="1:10" x14ac:dyDescent="0.3">
      <c r="A105" s="83"/>
      <c r="B105" s="83"/>
      <c r="C105" s="83"/>
      <c r="D105" s="83"/>
      <c r="E105" s="83"/>
      <c r="F105" s="83"/>
      <c r="G105" s="83"/>
      <c r="H105" s="83"/>
      <c r="I105" s="83"/>
      <c r="J105" s="77"/>
    </row>
    <row r="106" spans="1:10" x14ac:dyDescent="0.3">
      <c r="A106" s="83"/>
      <c r="B106" s="83"/>
      <c r="C106" s="83"/>
      <c r="D106" s="83"/>
      <c r="E106" s="83"/>
      <c r="F106" s="83"/>
      <c r="G106" s="83"/>
      <c r="H106" s="83"/>
      <c r="I106" s="83"/>
      <c r="J106" s="77"/>
    </row>
    <row r="107" spans="1:10" x14ac:dyDescent="0.3">
      <c r="A107" s="83"/>
      <c r="B107" s="84" t="s">
        <v>110</v>
      </c>
      <c r="C107" s="83"/>
      <c r="D107" s="83"/>
      <c r="E107" s="83"/>
      <c r="F107" s="83"/>
      <c r="G107" s="83"/>
      <c r="H107" s="84" t="s">
        <v>111</v>
      </c>
      <c r="I107" s="83"/>
      <c r="J107" s="77"/>
    </row>
    <row r="108" spans="1:10" x14ac:dyDescent="0.3">
      <c r="A108" s="83"/>
      <c r="B108" s="83" t="s">
        <v>112</v>
      </c>
      <c r="C108" s="83"/>
      <c r="D108" s="83"/>
      <c r="E108" s="83"/>
      <c r="F108" s="83"/>
      <c r="G108" s="83"/>
      <c r="H108" s="83" t="s">
        <v>113</v>
      </c>
      <c r="I108" s="83"/>
    </row>
    <row r="109" spans="1:10" x14ac:dyDescent="0.3">
      <c r="B109" s="85" t="s">
        <v>114</v>
      </c>
      <c r="H109" s="52" t="s">
        <v>115</v>
      </c>
    </row>
  </sheetData>
  <mergeCells count="155">
    <mergeCell ref="A99:J100"/>
    <mergeCell ref="A95:G95"/>
    <mergeCell ref="H95:J95"/>
    <mergeCell ref="A96:G96"/>
    <mergeCell ref="H96:J96"/>
    <mergeCell ref="A97:G97"/>
    <mergeCell ref="H97:J97"/>
    <mergeCell ref="A91:J91"/>
    <mergeCell ref="A92:J92"/>
    <mergeCell ref="A93:G93"/>
    <mergeCell ref="H93:J93"/>
    <mergeCell ref="A94:G94"/>
    <mergeCell ref="H94:J94"/>
    <mergeCell ref="A85:J85"/>
    <mergeCell ref="A86:J86"/>
    <mergeCell ref="A87:J87"/>
    <mergeCell ref="A88:J88"/>
    <mergeCell ref="A89:J89"/>
    <mergeCell ref="A90:J90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100" workbookViewId="0">
      <selection activeCell="F116" sqref="F116"/>
    </sheetView>
  </sheetViews>
  <sheetFormatPr defaultColWidth="9.109375" defaultRowHeight="14.4" x14ac:dyDescent="0.3"/>
  <cols>
    <col min="1" max="2" width="13.6640625" style="35" customWidth="1"/>
    <col min="3" max="3" width="9.6640625" style="35" customWidth="1"/>
    <col min="4" max="4" width="11.6640625" style="35" customWidth="1"/>
    <col min="5" max="8" width="9.6640625" style="35" customWidth="1"/>
    <col min="9" max="10" width="15.6640625" style="35" customWidth="1"/>
    <col min="11" max="13" width="9.109375" style="35"/>
    <col min="14" max="14" width="10.109375" style="35" bestFit="1" customWidth="1"/>
    <col min="15" max="16384" width="9.109375" style="35"/>
  </cols>
  <sheetData>
    <row r="1" spans="1:10" ht="15.6" x14ac:dyDescent="0.3">
      <c r="A1" s="91" t="s">
        <v>169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 x14ac:dyDescent="0.3">
      <c r="A2" s="92" t="s">
        <v>170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 x14ac:dyDescent="0.3">
      <c r="A3" s="92" t="s">
        <v>171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 x14ac:dyDescent="0.3">
      <c r="A4" s="92" t="s">
        <v>172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">
      <c r="A5" s="93" t="s">
        <v>173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x14ac:dyDescent="0.3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3">
      <c r="A7" s="86" t="s">
        <v>174</v>
      </c>
      <c r="B7" s="87"/>
      <c r="C7" s="87"/>
      <c r="D7" s="87"/>
      <c r="E7" s="87"/>
      <c r="F7" s="87"/>
      <c r="G7" s="87"/>
      <c r="H7" s="87"/>
      <c r="I7" s="87"/>
      <c r="J7" s="87"/>
    </row>
    <row r="8" spans="1:10" x14ac:dyDescent="0.3">
      <c r="A8" s="86" t="s">
        <v>175</v>
      </c>
      <c r="B8" s="87"/>
      <c r="C8" s="87"/>
      <c r="D8" s="87"/>
      <c r="E8" s="87"/>
      <c r="F8" s="87"/>
      <c r="G8" s="87"/>
      <c r="H8" s="87"/>
      <c r="I8" s="87"/>
      <c r="J8" s="87"/>
    </row>
    <row r="9" spans="1:10" x14ac:dyDescent="0.3">
      <c r="A9" s="76"/>
      <c r="B9" s="77"/>
      <c r="C9" s="77"/>
      <c r="D9" s="77"/>
      <c r="E9" s="77"/>
      <c r="F9" s="77"/>
      <c r="G9" s="77"/>
      <c r="H9" s="77"/>
      <c r="I9" s="77"/>
      <c r="J9" s="77"/>
    </row>
    <row r="10" spans="1:10" x14ac:dyDescent="0.3">
      <c r="A10" s="88" t="s">
        <v>176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0" x14ac:dyDescent="0.3">
      <c r="A11" s="90" t="s">
        <v>177</v>
      </c>
      <c r="B11" s="89"/>
      <c r="C11" s="89"/>
      <c r="D11" s="89"/>
      <c r="E11" s="89"/>
      <c r="F11" s="89"/>
      <c r="G11" s="89"/>
      <c r="H11" s="89"/>
      <c r="I11" s="89"/>
      <c r="J11" s="89"/>
    </row>
    <row r="12" spans="1:10" x14ac:dyDescent="0.3">
      <c r="A12" s="90" t="s">
        <v>178</v>
      </c>
      <c r="B12" s="89"/>
      <c r="C12" s="89"/>
      <c r="D12" s="89"/>
      <c r="E12" s="89"/>
      <c r="F12" s="89"/>
      <c r="G12" s="89"/>
      <c r="H12" s="89"/>
      <c r="I12" s="89"/>
      <c r="J12" s="89"/>
    </row>
    <row r="13" spans="1:10" x14ac:dyDescent="0.3">
      <c r="A13" s="90" t="s">
        <v>179</v>
      </c>
      <c r="B13" s="89"/>
      <c r="C13" s="89"/>
      <c r="D13" s="89"/>
      <c r="E13" s="89"/>
      <c r="F13" s="89"/>
      <c r="G13" s="89"/>
      <c r="H13" s="89"/>
      <c r="I13" s="89"/>
      <c r="J13" s="89"/>
    </row>
    <row r="14" spans="1:10" x14ac:dyDescent="0.3">
      <c r="A14" s="88" t="s">
        <v>180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3">
      <c r="A15" s="90" t="s">
        <v>181</v>
      </c>
      <c r="B15" s="89"/>
      <c r="C15" s="89"/>
      <c r="D15" s="89"/>
      <c r="E15" s="89"/>
      <c r="F15" s="89"/>
      <c r="G15" s="89"/>
      <c r="H15" s="89"/>
      <c r="I15" s="89"/>
      <c r="J15" s="89"/>
    </row>
    <row r="16" spans="1:10" x14ac:dyDescent="0.3">
      <c r="A16" s="103" t="s">
        <v>245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x14ac:dyDescent="0.3">
      <c r="A17" s="105" t="s">
        <v>182</v>
      </c>
      <c r="B17" s="89"/>
      <c r="C17" s="89"/>
      <c r="D17" s="89"/>
      <c r="E17" s="89"/>
      <c r="F17" s="89"/>
      <c r="G17" s="89"/>
      <c r="H17" s="89"/>
      <c r="I17" s="89"/>
      <c r="J17" s="89"/>
    </row>
    <row r="18" spans="1:10" x14ac:dyDescent="0.3">
      <c r="A18" s="106"/>
      <c r="B18" s="87"/>
      <c r="C18" s="87"/>
      <c r="D18" s="87"/>
      <c r="E18" s="87"/>
      <c r="F18" s="87"/>
      <c r="G18" s="87"/>
      <c r="H18" s="87"/>
      <c r="I18" s="87"/>
      <c r="J18" s="87"/>
    </row>
    <row r="19" spans="1:10" x14ac:dyDescent="0.3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0" x14ac:dyDescent="0.3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x14ac:dyDescent="0.3">
      <c r="A21" s="110" t="s">
        <v>184</v>
      </c>
      <c r="B21" s="108"/>
      <c r="C21" s="108"/>
      <c r="D21" s="109"/>
      <c r="E21" s="110" t="s">
        <v>185</v>
      </c>
      <c r="F21" s="109"/>
      <c r="G21" s="110" t="s">
        <v>186</v>
      </c>
      <c r="H21" s="109"/>
      <c r="I21" s="110" t="s">
        <v>187</v>
      </c>
      <c r="J21" s="109"/>
    </row>
    <row r="22" spans="1:10" x14ac:dyDescent="0.3">
      <c r="A22" s="94" t="s">
        <v>188</v>
      </c>
      <c r="B22" s="95"/>
      <c r="C22" s="95"/>
      <c r="D22" s="96"/>
      <c r="E22" s="97">
        <v>43131</v>
      </c>
      <c r="F22" s="98"/>
      <c r="G22" s="99" t="s">
        <v>189</v>
      </c>
      <c r="H22" s="98"/>
      <c r="I22" s="100">
        <v>1543440</v>
      </c>
      <c r="J22" s="98"/>
    </row>
    <row r="23" spans="1:10" x14ac:dyDescent="0.3">
      <c r="A23" s="94" t="s">
        <v>190</v>
      </c>
      <c r="B23" s="95"/>
      <c r="C23" s="95"/>
      <c r="D23" s="96"/>
      <c r="E23" s="97">
        <v>43272</v>
      </c>
      <c r="F23" s="101"/>
      <c r="G23" s="99" t="s">
        <v>191</v>
      </c>
      <c r="H23" s="98"/>
      <c r="I23" s="100">
        <v>46306.06</v>
      </c>
      <c r="J23" s="102"/>
    </row>
    <row r="24" spans="1:10" x14ac:dyDescent="0.3">
      <c r="A24" s="94" t="s">
        <v>192</v>
      </c>
      <c r="B24" s="95"/>
      <c r="C24" s="95"/>
      <c r="D24" s="96"/>
      <c r="E24" s="97">
        <v>43462</v>
      </c>
      <c r="F24" s="98"/>
      <c r="G24" s="99" t="s">
        <v>193</v>
      </c>
      <c r="H24" s="98"/>
      <c r="I24" s="100">
        <v>1662821.82</v>
      </c>
      <c r="J24" s="98"/>
    </row>
    <row r="25" spans="1:10" x14ac:dyDescent="0.3">
      <c r="A25" s="94" t="s">
        <v>194</v>
      </c>
      <c r="B25" s="95"/>
      <c r="C25" s="95"/>
      <c r="D25" s="96"/>
      <c r="E25" s="97">
        <v>43588</v>
      </c>
      <c r="F25" s="98"/>
      <c r="G25" s="99" t="s">
        <v>193</v>
      </c>
      <c r="H25" s="98"/>
      <c r="I25" s="100">
        <v>1781796.38</v>
      </c>
      <c r="J25" s="98"/>
    </row>
    <row r="26" spans="1:10" x14ac:dyDescent="0.3">
      <c r="A26" s="94" t="s">
        <v>195</v>
      </c>
      <c r="B26" s="95"/>
      <c r="C26" s="95"/>
      <c r="D26" s="96"/>
      <c r="E26" s="97">
        <v>43825</v>
      </c>
      <c r="F26" s="98"/>
      <c r="G26" s="99" t="s">
        <v>196</v>
      </c>
      <c r="H26" s="98"/>
      <c r="I26" s="100">
        <v>3444361.84</v>
      </c>
      <c r="J26" s="98"/>
    </row>
    <row r="27" spans="1:10" x14ac:dyDescent="0.3">
      <c r="A27" s="94" t="s">
        <v>197</v>
      </c>
      <c r="B27" s="95"/>
      <c r="C27" s="95"/>
      <c r="D27" s="96"/>
      <c r="E27" s="97">
        <v>44292</v>
      </c>
      <c r="F27" s="98"/>
      <c r="G27" s="99" t="s">
        <v>198</v>
      </c>
      <c r="H27" s="98"/>
      <c r="I27" s="100">
        <v>2541151.52</v>
      </c>
      <c r="J27" s="98"/>
    </row>
    <row r="28" spans="1:10" x14ac:dyDescent="0.3">
      <c r="A28" s="94" t="s">
        <v>199</v>
      </c>
      <c r="B28" s="95"/>
      <c r="C28" s="95"/>
      <c r="D28" s="96"/>
      <c r="E28" s="97">
        <v>44369</v>
      </c>
      <c r="F28" s="98"/>
      <c r="G28" s="99" t="s">
        <v>200</v>
      </c>
      <c r="H28" s="98"/>
      <c r="I28" s="100">
        <v>30000</v>
      </c>
      <c r="J28" s="98"/>
    </row>
    <row r="29" spans="1:10" x14ac:dyDescent="0.3">
      <c r="A29" s="77"/>
      <c r="B29" s="77"/>
      <c r="C29" s="77"/>
      <c r="D29" s="77"/>
      <c r="E29" s="77"/>
      <c r="F29" s="77"/>
      <c r="G29" s="77"/>
      <c r="H29" s="77"/>
      <c r="I29" s="78"/>
      <c r="J29" s="78"/>
    </row>
    <row r="30" spans="1:10" x14ac:dyDescent="0.3">
      <c r="A30" s="111" t="s">
        <v>201</v>
      </c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3">
      <c r="A31" s="112" t="s">
        <v>202</v>
      </c>
      <c r="B31" s="109"/>
      <c r="C31" s="112" t="s">
        <v>203</v>
      </c>
      <c r="D31" s="109"/>
      <c r="E31" s="112" t="s">
        <v>204</v>
      </c>
      <c r="F31" s="109"/>
      <c r="G31" s="112" t="s">
        <v>205</v>
      </c>
      <c r="H31" s="113"/>
      <c r="I31" s="112" t="s">
        <v>206</v>
      </c>
      <c r="J31" s="109"/>
    </row>
    <row r="32" spans="1:10" x14ac:dyDescent="0.3">
      <c r="A32" s="114"/>
      <c r="B32" s="115"/>
      <c r="C32" s="116"/>
      <c r="D32" s="117"/>
      <c r="E32" s="118"/>
      <c r="F32" s="115"/>
      <c r="G32" s="119"/>
      <c r="H32" s="120"/>
      <c r="I32" s="121"/>
      <c r="J32" s="122"/>
    </row>
    <row r="33" spans="1:10" x14ac:dyDescent="0.3">
      <c r="A33" s="118"/>
      <c r="B33" s="123"/>
      <c r="C33" s="116"/>
      <c r="D33" s="117"/>
      <c r="E33" s="118"/>
      <c r="F33" s="123"/>
      <c r="G33" s="119"/>
      <c r="H33" s="120"/>
      <c r="I33" s="121"/>
      <c r="J33" s="122"/>
    </row>
    <row r="34" spans="1:10" x14ac:dyDescent="0.3">
      <c r="A34" s="128"/>
      <c r="B34" s="109"/>
      <c r="C34" s="128"/>
      <c r="D34" s="109"/>
      <c r="E34" s="128"/>
      <c r="F34" s="109"/>
      <c r="G34" s="128"/>
      <c r="H34" s="109"/>
      <c r="I34" s="121"/>
      <c r="J34" s="122"/>
    </row>
    <row r="35" spans="1:10" x14ac:dyDescent="0.3">
      <c r="A35" s="124" t="s">
        <v>207</v>
      </c>
      <c r="B35" s="108"/>
      <c r="C35" s="108"/>
      <c r="D35" s="108"/>
      <c r="E35" s="108"/>
      <c r="F35" s="109"/>
      <c r="G35" s="125"/>
      <c r="H35" s="109"/>
      <c r="I35" s="127">
        <v>19850</v>
      </c>
      <c r="J35" s="122"/>
    </row>
    <row r="36" spans="1:10" x14ac:dyDescent="0.3">
      <c r="A36" s="124" t="s">
        <v>208</v>
      </c>
      <c r="B36" s="108"/>
      <c r="C36" s="108"/>
      <c r="D36" s="108"/>
      <c r="E36" s="108"/>
      <c r="F36" s="109"/>
      <c r="G36" s="125"/>
      <c r="H36" s="109"/>
      <c r="I36" s="126">
        <f>SUM(I32:J34)</f>
        <v>0</v>
      </c>
      <c r="J36" s="122"/>
    </row>
    <row r="37" spans="1:10" x14ac:dyDescent="0.3">
      <c r="A37" s="124" t="s">
        <v>209</v>
      </c>
      <c r="B37" s="108"/>
      <c r="C37" s="108"/>
      <c r="D37" s="108"/>
      <c r="E37" s="108"/>
      <c r="F37" s="109"/>
      <c r="G37" s="125"/>
      <c r="H37" s="109"/>
      <c r="I37" s="127">
        <v>0</v>
      </c>
      <c r="J37" s="122"/>
    </row>
    <row r="38" spans="1:10" x14ac:dyDescent="0.3">
      <c r="A38" s="124" t="s">
        <v>210</v>
      </c>
      <c r="B38" s="129"/>
      <c r="C38" s="129"/>
      <c r="D38" s="129"/>
      <c r="E38" s="129"/>
      <c r="F38" s="130"/>
      <c r="G38" s="125"/>
      <c r="H38" s="109"/>
      <c r="I38" s="126">
        <v>0</v>
      </c>
      <c r="J38" s="122"/>
    </row>
    <row r="39" spans="1:10" x14ac:dyDescent="0.3">
      <c r="A39" s="124" t="s">
        <v>211</v>
      </c>
      <c r="B39" s="108"/>
      <c r="C39" s="108"/>
      <c r="D39" s="108"/>
      <c r="E39" s="108"/>
      <c r="F39" s="109"/>
      <c r="G39" s="125"/>
      <c r="H39" s="109"/>
      <c r="I39" s="127">
        <f>SUM(I35:J38)</f>
        <v>19850</v>
      </c>
      <c r="J39" s="122"/>
    </row>
    <row r="40" spans="1:10" x14ac:dyDescent="0.3">
      <c r="A40" s="124" t="s">
        <v>212</v>
      </c>
      <c r="B40" s="108"/>
      <c r="C40" s="108"/>
      <c r="D40" s="108"/>
      <c r="E40" s="108"/>
      <c r="F40" s="109"/>
      <c r="G40" s="125"/>
      <c r="H40" s="109"/>
      <c r="I40" s="127">
        <v>0</v>
      </c>
      <c r="J40" s="122"/>
    </row>
    <row r="41" spans="1:10" x14ac:dyDescent="0.3">
      <c r="A41" s="124" t="s">
        <v>213</v>
      </c>
      <c r="B41" s="108"/>
      <c r="C41" s="108"/>
      <c r="D41" s="108"/>
      <c r="E41" s="108"/>
      <c r="F41" s="109"/>
      <c r="G41" s="125"/>
      <c r="H41" s="109"/>
      <c r="I41" s="126">
        <f>I39+I40</f>
        <v>19850</v>
      </c>
      <c r="J41" s="122"/>
    </row>
    <row r="42" spans="1:10" x14ac:dyDescent="0.3">
      <c r="A42" s="131" t="s">
        <v>214</v>
      </c>
      <c r="B42" s="87"/>
      <c r="C42" s="87"/>
      <c r="D42" s="87"/>
      <c r="E42" s="87"/>
      <c r="F42" s="87"/>
      <c r="G42" s="87"/>
      <c r="H42" s="87"/>
      <c r="I42" s="87"/>
      <c r="J42" s="87"/>
    </row>
    <row r="43" spans="1:10" x14ac:dyDescent="0.3">
      <c r="A43" s="131" t="s">
        <v>215</v>
      </c>
      <c r="B43" s="87"/>
      <c r="C43" s="87"/>
      <c r="D43" s="87"/>
      <c r="E43" s="87"/>
      <c r="F43" s="87"/>
      <c r="G43" s="87"/>
      <c r="H43" s="87"/>
      <c r="I43" s="87"/>
      <c r="J43" s="87"/>
    </row>
    <row r="44" spans="1:10" x14ac:dyDescent="0.3">
      <c r="A44" s="131" t="s">
        <v>216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0" x14ac:dyDescent="0.3">
      <c r="A45" s="77"/>
      <c r="B45" s="77"/>
      <c r="C45" s="77"/>
      <c r="D45" s="77"/>
      <c r="E45" s="77"/>
      <c r="F45" s="77"/>
      <c r="G45" s="77"/>
      <c r="H45" s="77"/>
      <c r="I45" s="77"/>
      <c r="J45" s="77"/>
    </row>
    <row r="46" spans="1:10" ht="21.75" customHeight="1" x14ac:dyDescent="0.3">
      <c r="A46" s="132" t="s">
        <v>217</v>
      </c>
      <c r="B46" s="133"/>
      <c r="C46" s="133"/>
      <c r="D46" s="133"/>
      <c r="E46" s="133"/>
      <c r="F46" s="133"/>
      <c r="G46" s="133"/>
      <c r="H46" s="133"/>
      <c r="I46" s="133"/>
      <c r="J46" s="134"/>
    </row>
    <row r="47" spans="1:10" x14ac:dyDescent="0.3">
      <c r="A47" s="79"/>
      <c r="B47" s="80"/>
      <c r="C47" s="80"/>
      <c r="D47" s="80"/>
      <c r="E47" s="80"/>
      <c r="F47" s="80"/>
      <c r="G47" s="80"/>
      <c r="H47" s="80"/>
      <c r="I47" s="80"/>
      <c r="J47" s="80"/>
    </row>
    <row r="48" spans="1:10" x14ac:dyDescent="0.3">
      <c r="A48" s="79"/>
      <c r="B48" s="80"/>
      <c r="C48" s="80"/>
      <c r="D48" s="80"/>
      <c r="E48" s="80"/>
      <c r="F48" s="80"/>
      <c r="G48" s="80"/>
      <c r="H48" s="80"/>
      <c r="I48" s="80"/>
      <c r="J48" s="80"/>
    </row>
    <row r="49" spans="1:10" x14ac:dyDescent="0.3">
      <c r="A49" s="79"/>
      <c r="B49" s="80"/>
      <c r="C49" s="80"/>
      <c r="D49" s="80"/>
      <c r="E49" s="80"/>
      <c r="F49" s="80"/>
      <c r="G49" s="80"/>
      <c r="H49" s="80"/>
      <c r="I49" s="80"/>
      <c r="J49" s="80"/>
    </row>
    <row r="50" spans="1:10" x14ac:dyDescent="0.3">
      <c r="A50" s="79"/>
      <c r="B50" s="80"/>
      <c r="C50" s="80"/>
      <c r="D50" s="80"/>
      <c r="E50" s="80"/>
      <c r="F50" s="80"/>
      <c r="G50" s="80"/>
      <c r="H50" s="80"/>
      <c r="I50" s="80"/>
      <c r="J50" s="80"/>
    </row>
    <row r="51" spans="1:10" x14ac:dyDescent="0.3">
      <c r="A51" s="79"/>
      <c r="B51" s="80"/>
      <c r="C51" s="80"/>
      <c r="D51" s="80"/>
      <c r="E51" s="80"/>
      <c r="F51" s="80"/>
      <c r="G51" s="80"/>
      <c r="H51" s="80"/>
      <c r="I51" s="80"/>
      <c r="J51" s="80"/>
    </row>
    <row r="52" spans="1:10" x14ac:dyDescent="0.3">
      <c r="A52" s="79"/>
      <c r="B52" s="80"/>
      <c r="C52" s="80"/>
      <c r="D52" s="80"/>
      <c r="E52" s="80"/>
      <c r="F52" s="80"/>
      <c r="G52" s="80"/>
      <c r="H52" s="80"/>
      <c r="I52" s="80"/>
      <c r="J52" s="80"/>
    </row>
    <row r="53" spans="1:10" x14ac:dyDescent="0.3">
      <c r="A53" s="79"/>
      <c r="B53" s="80"/>
      <c r="C53" s="80"/>
      <c r="D53" s="80"/>
      <c r="E53" s="80"/>
      <c r="F53" s="80"/>
      <c r="G53" s="80"/>
      <c r="H53" s="80"/>
      <c r="I53" s="80"/>
      <c r="J53" s="80"/>
    </row>
    <row r="54" spans="1:10" x14ac:dyDescent="0.3">
      <c r="A54" s="79"/>
      <c r="B54" s="80"/>
      <c r="C54" s="80"/>
      <c r="D54" s="80"/>
      <c r="E54" s="80"/>
      <c r="F54" s="80"/>
      <c r="G54" s="80"/>
      <c r="H54" s="80"/>
      <c r="I54" s="80"/>
      <c r="J54" s="80"/>
    </row>
    <row r="55" spans="1:10" x14ac:dyDescent="0.3">
      <c r="A55" s="79"/>
      <c r="B55" s="80"/>
      <c r="C55" s="80"/>
      <c r="D55" s="80"/>
      <c r="E55" s="80"/>
      <c r="F55" s="80"/>
      <c r="G55" s="80"/>
      <c r="H55" s="80"/>
      <c r="I55" s="80"/>
      <c r="J55" s="80"/>
    </row>
    <row r="56" spans="1:10" x14ac:dyDescent="0.3">
      <c r="A56" s="79"/>
      <c r="B56" s="80"/>
      <c r="C56" s="80"/>
      <c r="D56" s="80"/>
      <c r="E56" s="80"/>
      <c r="F56" s="80"/>
      <c r="G56" s="80"/>
      <c r="H56" s="80"/>
      <c r="I56" s="80"/>
      <c r="J56" s="80"/>
    </row>
    <row r="57" spans="1:10" x14ac:dyDescent="0.3">
      <c r="A57" s="79"/>
      <c r="B57" s="80"/>
      <c r="C57" s="80"/>
      <c r="D57" s="80"/>
      <c r="E57" s="80"/>
      <c r="F57" s="80"/>
      <c r="G57" s="80"/>
      <c r="H57" s="80"/>
      <c r="I57" s="80"/>
      <c r="J57" s="80"/>
    </row>
    <row r="58" spans="1:10" x14ac:dyDescent="0.3">
      <c r="A58" s="79"/>
      <c r="B58" s="80"/>
      <c r="C58" s="80"/>
      <c r="D58" s="80"/>
      <c r="E58" s="80"/>
      <c r="F58" s="80"/>
      <c r="G58" s="80"/>
      <c r="H58" s="80"/>
      <c r="I58" s="80"/>
      <c r="J58" s="80"/>
    </row>
    <row r="59" spans="1:10" x14ac:dyDescent="0.3">
      <c r="A59" s="79"/>
      <c r="B59" s="80"/>
      <c r="C59" s="80"/>
      <c r="D59" s="80"/>
      <c r="E59" s="80"/>
      <c r="F59" s="80"/>
      <c r="G59" s="80"/>
      <c r="H59" s="80"/>
      <c r="I59" s="80"/>
      <c r="J59" s="80"/>
    </row>
    <row r="60" spans="1:10" x14ac:dyDescent="0.3">
      <c r="A60" s="79"/>
      <c r="B60" s="80"/>
      <c r="C60" s="80"/>
      <c r="D60" s="80"/>
      <c r="E60" s="80"/>
      <c r="F60" s="80"/>
      <c r="G60" s="80"/>
      <c r="H60" s="80"/>
      <c r="I60" s="80"/>
      <c r="J60" s="80"/>
    </row>
    <row r="61" spans="1:10" x14ac:dyDescent="0.3">
      <c r="A61" s="79"/>
      <c r="B61" s="80"/>
      <c r="C61" s="80"/>
      <c r="D61" s="80"/>
      <c r="E61" s="80"/>
      <c r="F61" s="80"/>
      <c r="G61" s="80"/>
      <c r="H61" s="80"/>
      <c r="I61" s="80"/>
      <c r="J61" s="80"/>
    </row>
    <row r="62" spans="1:10" x14ac:dyDescent="0.3">
      <c r="A62" s="79"/>
      <c r="B62" s="80"/>
      <c r="C62" s="80"/>
      <c r="D62" s="80"/>
      <c r="E62" s="80"/>
      <c r="F62" s="80"/>
      <c r="G62" s="80"/>
      <c r="H62" s="80"/>
      <c r="I62" s="80"/>
      <c r="J62" s="80"/>
    </row>
    <row r="63" spans="1:10" x14ac:dyDescent="0.3">
      <c r="A63" s="79"/>
      <c r="B63" s="80"/>
      <c r="C63" s="80"/>
      <c r="D63" s="80"/>
      <c r="E63" s="80"/>
      <c r="F63" s="80"/>
      <c r="G63" s="80"/>
      <c r="H63" s="80"/>
      <c r="I63" s="80"/>
      <c r="J63" s="80"/>
    </row>
    <row r="64" spans="1:10" x14ac:dyDescent="0.3">
      <c r="A64" s="79"/>
      <c r="B64" s="80"/>
      <c r="C64" s="80"/>
      <c r="D64" s="80"/>
      <c r="E64" s="80"/>
      <c r="F64" s="80"/>
      <c r="G64" s="80"/>
      <c r="H64" s="80"/>
      <c r="I64" s="80"/>
      <c r="J64" s="80"/>
    </row>
    <row r="65" spans="1:10" ht="15.6" x14ac:dyDescent="0.3">
      <c r="A65" s="91" t="s">
        <v>169</v>
      </c>
      <c r="B65" s="91"/>
      <c r="C65" s="91"/>
      <c r="D65" s="91"/>
      <c r="E65" s="91"/>
      <c r="F65" s="91"/>
      <c r="G65" s="91"/>
      <c r="H65" s="91"/>
      <c r="I65" s="91"/>
      <c r="J65" s="91"/>
    </row>
    <row r="66" spans="1:10" ht="15" x14ac:dyDescent="0.3">
      <c r="A66" s="92" t="s">
        <v>170</v>
      </c>
      <c r="B66" s="92"/>
      <c r="C66" s="92"/>
      <c r="D66" s="92"/>
      <c r="E66" s="92"/>
      <c r="F66" s="92"/>
      <c r="G66" s="92"/>
      <c r="H66" s="92"/>
      <c r="I66" s="92"/>
      <c r="J66" s="92"/>
    </row>
    <row r="67" spans="1:10" ht="15" x14ac:dyDescent="0.3">
      <c r="A67" s="92" t="s">
        <v>171</v>
      </c>
      <c r="B67" s="92"/>
      <c r="C67" s="92"/>
      <c r="D67" s="92"/>
      <c r="E67" s="92"/>
      <c r="F67" s="92"/>
      <c r="G67" s="92"/>
      <c r="H67" s="92"/>
      <c r="I67" s="92"/>
      <c r="J67" s="92"/>
    </row>
    <row r="68" spans="1:10" ht="15" x14ac:dyDescent="0.3">
      <c r="A68" s="92" t="s">
        <v>172</v>
      </c>
      <c r="B68" s="92"/>
      <c r="C68" s="92"/>
      <c r="D68" s="92"/>
      <c r="E68" s="92"/>
      <c r="F68" s="92"/>
      <c r="G68" s="92"/>
      <c r="H68" s="92"/>
      <c r="I68" s="92"/>
      <c r="J68" s="92"/>
    </row>
    <row r="69" spans="1:10" x14ac:dyDescent="0.3">
      <c r="A69" s="93" t="s">
        <v>173</v>
      </c>
      <c r="B69" s="93"/>
      <c r="C69" s="93"/>
      <c r="D69" s="93"/>
      <c r="E69" s="93"/>
      <c r="F69" s="93"/>
      <c r="G69" s="93"/>
      <c r="H69" s="93"/>
      <c r="I69" s="93"/>
      <c r="J69" s="93"/>
    </row>
    <row r="70" spans="1:10" x14ac:dyDescent="0.3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 x14ac:dyDescent="0.3">
      <c r="A71" s="86" t="s">
        <v>174</v>
      </c>
      <c r="B71" s="87"/>
      <c r="C71" s="87"/>
      <c r="D71" s="87"/>
      <c r="E71" s="87"/>
      <c r="F71" s="87"/>
      <c r="G71" s="87"/>
      <c r="H71" s="87"/>
      <c r="I71" s="87"/>
      <c r="J71" s="87"/>
    </row>
    <row r="72" spans="1:10" x14ac:dyDescent="0.3">
      <c r="A72" s="86" t="s">
        <v>175</v>
      </c>
      <c r="B72" s="87"/>
      <c r="C72" s="87"/>
      <c r="D72" s="87"/>
      <c r="E72" s="87"/>
      <c r="F72" s="87"/>
      <c r="G72" s="87"/>
      <c r="H72" s="87"/>
      <c r="I72" s="87"/>
      <c r="J72" s="87"/>
    </row>
    <row r="73" spans="1:10" x14ac:dyDescent="0.3">
      <c r="A73" s="79"/>
      <c r="B73" s="80"/>
      <c r="C73" s="80"/>
      <c r="D73" s="80"/>
      <c r="E73" s="80"/>
      <c r="F73" s="80"/>
      <c r="G73" s="80"/>
      <c r="H73" s="80"/>
      <c r="I73" s="80"/>
      <c r="J73" s="80"/>
    </row>
    <row r="74" spans="1:10" x14ac:dyDescent="0.3">
      <c r="A74" s="111" t="s">
        <v>218</v>
      </c>
      <c r="B74" s="108"/>
      <c r="C74" s="108"/>
      <c r="D74" s="108"/>
      <c r="E74" s="108"/>
      <c r="F74" s="108"/>
      <c r="G74" s="108"/>
      <c r="H74" s="108"/>
      <c r="I74" s="108"/>
      <c r="J74" s="109"/>
    </row>
    <row r="75" spans="1:10" x14ac:dyDescent="0.3">
      <c r="A75" s="135" t="str">
        <f>A19</f>
        <v>ORIGEM DOS RECURSOS (1): Estadual</v>
      </c>
      <c r="B75" s="108"/>
      <c r="C75" s="108"/>
      <c r="D75" s="108"/>
      <c r="E75" s="108"/>
      <c r="F75" s="108"/>
      <c r="G75" s="108"/>
      <c r="H75" s="108"/>
      <c r="I75" s="108"/>
      <c r="J75" s="109"/>
    </row>
    <row r="76" spans="1:10" ht="72.599999999999994" x14ac:dyDescent="0.3">
      <c r="A76" s="110" t="s">
        <v>219</v>
      </c>
      <c r="B76" s="109"/>
      <c r="C76" s="136" t="s">
        <v>220</v>
      </c>
      <c r="D76" s="134"/>
      <c r="E76" s="110" t="s">
        <v>221</v>
      </c>
      <c r="F76" s="109"/>
      <c r="G76" s="110" t="s">
        <v>222</v>
      </c>
      <c r="H76" s="109"/>
      <c r="I76" s="81" t="s">
        <v>223</v>
      </c>
      <c r="J76" s="81" t="s">
        <v>224</v>
      </c>
    </row>
    <row r="77" spans="1:10" x14ac:dyDescent="0.3">
      <c r="A77" s="137" t="s">
        <v>225</v>
      </c>
      <c r="B77" s="137"/>
      <c r="C77" s="138">
        <v>0</v>
      </c>
      <c r="D77" s="117"/>
      <c r="E77" s="116">
        <v>0</v>
      </c>
      <c r="F77" s="117"/>
      <c r="G77" s="116">
        <f t="shared" ref="G77:G83" si="0">C77-J77</f>
        <v>0</v>
      </c>
      <c r="H77" s="117"/>
      <c r="I77" s="82">
        <f t="shared" ref="I77:I83" si="1">+E77+G77</f>
        <v>0</v>
      </c>
      <c r="J77" s="82">
        <v>0</v>
      </c>
    </row>
    <row r="78" spans="1:10" x14ac:dyDescent="0.3">
      <c r="A78" s="139" t="s">
        <v>226</v>
      </c>
      <c r="B78" s="139"/>
      <c r="C78" s="138">
        <v>0</v>
      </c>
      <c r="D78" s="117"/>
      <c r="E78" s="116">
        <v>0</v>
      </c>
      <c r="F78" s="117"/>
      <c r="G78" s="116">
        <f t="shared" si="0"/>
        <v>0</v>
      </c>
      <c r="H78" s="117"/>
      <c r="I78" s="82">
        <f t="shared" si="1"/>
        <v>0</v>
      </c>
      <c r="J78" s="82">
        <v>0</v>
      </c>
    </row>
    <row r="79" spans="1:10" x14ac:dyDescent="0.3">
      <c r="A79" s="140" t="s">
        <v>227</v>
      </c>
      <c r="B79" s="141"/>
      <c r="C79" s="138">
        <v>0</v>
      </c>
      <c r="D79" s="117"/>
      <c r="E79" s="116">
        <v>0</v>
      </c>
      <c r="F79" s="117"/>
      <c r="G79" s="116">
        <f t="shared" si="0"/>
        <v>0</v>
      </c>
      <c r="H79" s="117"/>
      <c r="I79" s="82">
        <f t="shared" si="1"/>
        <v>0</v>
      </c>
      <c r="J79" s="82">
        <v>0</v>
      </c>
    </row>
    <row r="80" spans="1:10" x14ac:dyDescent="0.3">
      <c r="A80" s="137" t="s">
        <v>150</v>
      </c>
      <c r="B80" s="137"/>
      <c r="C80" s="138">
        <v>0</v>
      </c>
      <c r="D80" s="117"/>
      <c r="E80" s="116">
        <v>0</v>
      </c>
      <c r="F80" s="117"/>
      <c r="G80" s="116">
        <f t="shared" si="0"/>
        <v>0</v>
      </c>
      <c r="H80" s="117"/>
      <c r="I80" s="82">
        <f t="shared" si="1"/>
        <v>0</v>
      </c>
      <c r="J80" s="82">
        <v>0</v>
      </c>
    </row>
    <row r="81" spans="1:14" x14ac:dyDescent="0.3">
      <c r="A81" s="137" t="s">
        <v>228</v>
      </c>
      <c r="B81" s="137"/>
      <c r="C81" s="138">
        <v>0</v>
      </c>
      <c r="D81" s="117"/>
      <c r="E81" s="116">
        <v>0</v>
      </c>
      <c r="F81" s="117"/>
      <c r="G81" s="116">
        <f t="shared" si="0"/>
        <v>0</v>
      </c>
      <c r="H81" s="117"/>
      <c r="I81" s="82">
        <f t="shared" si="1"/>
        <v>0</v>
      </c>
      <c r="J81" s="82">
        <v>0</v>
      </c>
    </row>
    <row r="82" spans="1:14" x14ac:dyDescent="0.3">
      <c r="A82" s="137" t="s">
        <v>229</v>
      </c>
      <c r="B82" s="137"/>
      <c r="C82" s="138">
        <v>0</v>
      </c>
      <c r="D82" s="117"/>
      <c r="E82" s="116">
        <v>0</v>
      </c>
      <c r="F82" s="117"/>
      <c r="G82" s="116">
        <f t="shared" si="0"/>
        <v>0</v>
      </c>
      <c r="H82" s="117"/>
      <c r="I82" s="82">
        <f t="shared" si="1"/>
        <v>0</v>
      </c>
      <c r="J82" s="82">
        <v>0</v>
      </c>
      <c r="N82" s="37"/>
    </row>
    <row r="83" spans="1:14" x14ac:dyDescent="0.3">
      <c r="A83" s="137" t="s">
        <v>230</v>
      </c>
      <c r="B83" s="137"/>
      <c r="C83" s="138">
        <v>5200</v>
      </c>
      <c r="D83" s="117"/>
      <c r="E83" s="116">
        <v>0</v>
      </c>
      <c r="F83" s="117"/>
      <c r="G83" s="116">
        <f t="shared" si="0"/>
        <v>5200</v>
      </c>
      <c r="H83" s="117"/>
      <c r="I83" s="82">
        <f t="shared" si="1"/>
        <v>5200</v>
      </c>
      <c r="J83" s="82">
        <v>0</v>
      </c>
      <c r="N83" s="37"/>
    </row>
    <row r="84" spans="1:14" x14ac:dyDescent="0.3">
      <c r="A84" s="144" t="s">
        <v>109</v>
      </c>
      <c r="B84" s="145"/>
      <c r="C84" s="138">
        <f>SUM(C77:D83)</f>
        <v>5200</v>
      </c>
      <c r="D84" s="117"/>
      <c r="E84" s="116">
        <f>SUM(E77:F83)</f>
        <v>0</v>
      </c>
      <c r="F84" s="117"/>
      <c r="G84" s="116">
        <f>SUM(G77:H83)</f>
        <v>5200</v>
      </c>
      <c r="H84" s="117"/>
      <c r="I84" s="82">
        <f>SUM(I77:I83)</f>
        <v>5200</v>
      </c>
      <c r="J84" s="82">
        <f>SUM(J77:J83)</f>
        <v>0</v>
      </c>
    </row>
    <row r="85" spans="1:14" x14ac:dyDescent="0.3">
      <c r="A85" s="77"/>
      <c r="B85" s="77"/>
      <c r="C85" s="77"/>
      <c r="D85" s="77"/>
      <c r="E85" s="77"/>
      <c r="F85" s="77"/>
      <c r="G85" s="77"/>
      <c r="H85" s="77"/>
      <c r="I85" s="77"/>
      <c r="J85" s="77"/>
    </row>
    <row r="86" spans="1:14" x14ac:dyDescent="0.3">
      <c r="A86" s="131" t="s">
        <v>231</v>
      </c>
      <c r="B86" s="87"/>
      <c r="C86" s="87"/>
      <c r="D86" s="87"/>
      <c r="E86" s="87"/>
      <c r="F86" s="87"/>
      <c r="G86" s="87"/>
      <c r="H86" s="87"/>
      <c r="I86" s="87"/>
      <c r="J86" s="87"/>
    </row>
    <row r="87" spans="1:14" x14ac:dyDescent="0.3">
      <c r="A87" s="131" t="s">
        <v>232</v>
      </c>
      <c r="B87" s="87"/>
      <c r="C87" s="87"/>
      <c r="D87" s="87"/>
      <c r="E87" s="87"/>
      <c r="F87" s="87"/>
      <c r="G87" s="87"/>
      <c r="H87" s="87"/>
      <c r="I87" s="87"/>
      <c r="J87" s="87"/>
    </row>
    <row r="88" spans="1:14" x14ac:dyDescent="0.3">
      <c r="A88" s="131" t="s">
        <v>233</v>
      </c>
      <c r="B88" s="87"/>
      <c r="C88" s="87"/>
      <c r="D88" s="87"/>
      <c r="E88" s="87"/>
      <c r="F88" s="87"/>
      <c r="G88" s="87"/>
      <c r="H88" s="87"/>
      <c r="I88" s="87"/>
      <c r="J88" s="87"/>
    </row>
    <row r="89" spans="1:14" x14ac:dyDescent="0.3">
      <c r="A89" s="131" t="s">
        <v>234</v>
      </c>
      <c r="B89" s="87"/>
      <c r="C89" s="87"/>
      <c r="D89" s="87"/>
      <c r="E89" s="87"/>
      <c r="F89" s="87"/>
      <c r="G89" s="87"/>
      <c r="H89" s="87"/>
      <c r="I89" s="87"/>
      <c r="J89" s="87"/>
    </row>
    <row r="90" spans="1:14" ht="23.25" customHeight="1" x14ac:dyDescent="0.3">
      <c r="A90" s="142" t="s">
        <v>235</v>
      </c>
      <c r="B90" s="143"/>
      <c r="C90" s="143"/>
      <c r="D90" s="143"/>
      <c r="E90" s="143"/>
      <c r="F90" s="143"/>
      <c r="G90" s="143"/>
      <c r="H90" s="143"/>
      <c r="I90" s="143"/>
      <c r="J90" s="143"/>
    </row>
    <row r="91" spans="1:14" x14ac:dyDescent="0.3">
      <c r="A91" s="131" t="s">
        <v>236</v>
      </c>
      <c r="B91" s="87"/>
      <c r="C91" s="87"/>
      <c r="D91" s="87"/>
      <c r="E91" s="87"/>
      <c r="F91" s="87"/>
      <c r="G91" s="87"/>
      <c r="H91" s="87"/>
      <c r="I91" s="87"/>
      <c r="J91" s="87"/>
    </row>
    <row r="92" spans="1:14" x14ac:dyDescent="0.3">
      <c r="A92" s="87"/>
      <c r="B92" s="87"/>
      <c r="C92" s="87"/>
      <c r="D92" s="87"/>
      <c r="E92" s="87"/>
      <c r="F92" s="87"/>
      <c r="G92" s="87"/>
      <c r="H92" s="87"/>
      <c r="I92" s="87"/>
      <c r="J92" s="87"/>
    </row>
    <row r="93" spans="1:14" x14ac:dyDescent="0.3">
      <c r="A93" s="111" t="s">
        <v>237</v>
      </c>
      <c r="B93" s="108"/>
      <c r="C93" s="108"/>
      <c r="D93" s="108"/>
      <c r="E93" s="108"/>
      <c r="F93" s="108"/>
      <c r="G93" s="108"/>
      <c r="H93" s="108"/>
      <c r="I93" s="108"/>
      <c r="J93" s="109"/>
    </row>
    <row r="94" spans="1:14" x14ac:dyDescent="0.3">
      <c r="A94" s="152" t="s">
        <v>238</v>
      </c>
      <c r="B94" s="108"/>
      <c r="C94" s="108"/>
      <c r="D94" s="108"/>
      <c r="E94" s="108"/>
      <c r="F94" s="108"/>
      <c r="G94" s="109"/>
      <c r="H94" s="153">
        <f>I41</f>
        <v>19850</v>
      </c>
      <c r="I94" s="154"/>
      <c r="J94" s="115"/>
    </row>
    <row r="95" spans="1:14" x14ac:dyDescent="0.3">
      <c r="A95" s="152" t="s">
        <v>239</v>
      </c>
      <c r="B95" s="108"/>
      <c r="C95" s="108"/>
      <c r="D95" s="108"/>
      <c r="E95" s="108"/>
      <c r="F95" s="108"/>
      <c r="G95" s="109"/>
      <c r="H95" s="156">
        <f>I84</f>
        <v>5200</v>
      </c>
      <c r="I95" s="154"/>
      <c r="J95" s="115"/>
    </row>
    <row r="96" spans="1:14" x14ac:dyDescent="0.3">
      <c r="A96" s="152" t="s">
        <v>240</v>
      </c>
      <c r="B96" s="108"/>
      <c r="C96" s="108"/>
      <c r="D96" s="108"/>
      <c r="E96" s="108"/>
      <c r="F96" s="108"/>
      <c r="G96" s="109"/>
      <c r="H96" s="153">
        <f>I39-H95-I40</f>
        <v>14650</v>
      </c>
      <c r="I96" s="154"/>
      <c r="J96" s="115"/>
    </row>
    <row r="97" spans="1:10" x14ac:dyDescent="0.3">
      <c r="A97" s="152" t="s">
        <v>241</v>
      </c>
      <c r="B97" s="108"/>
      <c r="C97" s="108"/>
      <c r="D97" s="108"/>
      <c r="E97" s="108"/>
      <c r="F97" s="108"/>
      <c r="G97" s="109"/>
      <c r="H97" s="116">
        <v>0</v>
      </c>
      <c r="I97" s="155"/>
      <c r="J97" s="117"/>
    </row>
    <row r="98" spans="1:10" x14ac:dyDescent="0.3">
      <c r="A98" s="152" t="s">
        <v>242</v>
      </c>
      <c r="B98" s="108"/>
      <c r="C98" s="108"/>
      <c r="D98" s="108"/>
      <c r="E98" s="108"/>
      <c r="F98" s="108"/>
      <c r="G98" s="109"/>
      <c r="H98" s="153">
        <f>H96-H97</f>
        <v>14650</v>
      </c>
      <c r="I98" s="154"/>
      <c r="J98" s="115"/>
    </row>
    <row r="99" spans="1:10" x14ac:dyDescent="0.3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3">
      <c r="A100" s="146" t="s">
        <v>243</v>
      </c>
      <c r="B100" s="147"/>
      <c r="C100" s="147"/>
      <c r="D100" s="147"/>
      <c r="E100" s="147"/>
      <c r="F100" s="147"/>
      <c r="G100" s="147"/>
      <c r="H100" s="147"/>
      <c r="I100" s="147"/>
      <c r="J100" s="148"/>
    </row>
    <row r="101" spans="1:10" ht="12" customHeight="1" x14ac:dyDescent="0.3">
      <c r="A101" s="149"/>
      <c r="B101" s="150"/>
      <c r="C101" s="150"/>
      <c r="D101" s="150"/>
      <c r="E101" s="150"/>
      <c r="F101" s="150"/>
      <c r="G101" s="150"/>
      <c r="H101" s="150"/>
      <c r="I101" s="150"/>
      <c r="J101" s="151"/>
    </row>
    <row r="102" spans="1:10" x14ac:dyDescent="0.3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 spans="1:10" x14ac:dyDescent="0.3">
      <c r="A103" s="83"/>
      <c r="B103" s="83" t="s">
        <v>246</v>
      </c>
      <c r="C103" s="83"/>
      <c r="D103" s="83"/>
      <c r="E103" s="83"/>
      <c r="F103" s="83"/>
      <c r="G103" s="83"/>
      <c r="H103" s="83"/>
      <c r="I103" s="83"/>
      <c r="J103" s="77"/>
    </row>
    <row r="104" spans="1:10" x14ac:dyDescent="0.3">
      <c r="A104" s="83"/>
      <c r="B104" s="83"/>
      <c r="C104" s="83"/>
      <c r="D104" s="83"/>
      <c r="E104" s="83"/>
      <c r="F104" s="83"/>
      <c r="G104" s="83"/>
      <c r="H104" s="83"/>
      <c r="I104" s="83"/>
      <c r="J104" s="77"/>
    </row>
    <row r="105" spans="1:10" x14ac:dyDescent="0.3">
      <c r="A105" s="83"/>
      <c r="B105" s="83"/>
      <c r="C105" s="83"/>
      <c r="D105" s="83"/>
      <c r="E105" s="83"/>
      <c r="F105" s="83"/>
      <c r="G105" s="83"/>
      <c r="H105" s="83"/>
      <c r="I105" s="83"/>
      <c r="J105" s="77"/>
    </row>
    <row r="106" spans="1:10" x14ac:dyDescent="0.3">
      <c r="A106" s="83"/>
      <c r="B106" s="83"/>
      <c r="C106" s="83"/>
      <c r="D106" s="83"/>
      <c r="E106" s="83"/>
      <c r="F106" s="83"/>
      <c r="G106" s="83"/>
      <c r="H106" s="83"/>
      <c r="I106" s="83"/>
      <c r="J106" s="77"/>
    </row>
    <row r="107" spans="1:10" x14ac:dyDescent="0.3">
      <c r="A107" s="83"/>
      <c r="B107" s="83"/>
      <c r="C107" s="83"/>
      <c r="D107" s="83"/>
      <c r="E107" s="83"/>
      <c r="F107" s="83"/>
      <c r="G107" s="83"/>
      <c r="H107" s="83"/>
      <c r="I107" s="83"/>
      <c r="J107" s="77"/>
    </row>
    <row r="108" spans="1:10" x14ac:dyDescent="0.3">
      <c r="A108" s="83"/>
      <c r="B108" s="84" t="s">
        <v>110</v>
      </c>
      <c r="C108" s="83"/>
      <c r="D108" s="83"/>
      <c r="E108" s="83"/>
      <c r="F108" s="83"/>
      <c r="G108" s="83"/>
      <c r="H108" s="84" t="s">
        <v>111</v>
      </c>
      <c r="I108" s="83"/>
      <c r="J108" s="77"/>
    </row>
    <row r="109" spans="1:10" x14ac:dyDescent="0.3">
      <c r="A109" s="83"/>
      <c r="B109" s="83" t="s">
        <v>112</v>
      </c>
      <c r="C109" s="83"/>
      <c r="D109" s="83"/>
      <c r="E109" s="83"/>
      <c r="F109" s="83"/>
      <c r="G109" s="83"/>
      <c r="H109" s="83" t="s">
        <v>113</v>
      </c>
      <c r="I109" s="83"/>
    </row>
    <row r="110" spans="1:10" x14ac:dyDescent="0.3">
      <c r="B110" s="85" t="s">
        <v>114</v>
      </c>
      <c r="H110" s="52" t="s">
        <v>115</v>
      </c>
    </row>
  </sheetData>
  <mergeCells count="159">
    <mergeCell ref="A97:G97"/>
    <mergeCell ref="H97:J97"/>
    <mergeCell ref="A98:G98"/>
    <mergeCell ref="H98:J98"/>
    <mergeCell ref="A100:J101"/>
    <mergeCell ref="A94:G94"/>
    <mergeCell ref="H94:J94"/>
    <mergeCell ref="A95:G95"/>
    <mergeCell ref="H95:J95"/>
    <mergeCell ref="A96:G96"/>
    <mergeCell ref="H96:J96"/>
    <mergeCell ref="A88:J88"/>
    <mergeCell ref="A89:J89"/>
    <mergeCell ref="A90:J90"/>
    <mergeCell ref="A91:J91"/>
    <mergeCell ref="A92:J92"/>
    <mergeCell ref="A93:J93"/>
    <mergeCell ref="A84:B84"/>
    <mergeCell ref="C84:D84"/>
    <mergeCell ref="E84:F84"/>
    <mergeCell ref="G84:H84"/>
    <mergeCell ref="A86:J86"/>
    <mergeCell ref="A87:J87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104" workbookViewId="0">
      <selection activeCell="B118" sqref="B118"/>
    </sheetView>
  </sheetViews>
  <sheetFormatPr defaultRowHeight="14.4" x14ac:dyDescent="0.3"/>
  <cols>
    <col min="1" max="1" width="11" style="35" bestFit="1" customWidth="1"/>
    <col min="2" max="2" width="71.109375" style="35" customWidth="1"/>
    <col min="3" max="3" width="10.44140625" style="35" bestFit="1" customWidth="1"/>
    <col min="4" max="5" width="10.44140625" style="35" customWidth="1"/>
    <col min="6" max="16384" width="8.88671875" style="35"/>
  </cols>
  <sheetData>
    <row r="1" spans="1:5" x14ac:dyDescent="0.3">
      <c r="A1" s="6" t="s">
        <v>28</v>
      </c>
      <c r="B1" s="5"/>
      <c r="C1" s="6"/>
      <c r="D1" s="4"/>
      <c r="E1" s="3"/>
    </row>
    <row r="2" spans="1:5" x14ac:dyDescent="0.3">
      <c r="A2" s="2"/>
      <c r="B2" s="17"/>
      <c r="C2" s="15"/>
      <c r="D2" s="11"/>
      <c r="E2" s="3"/>
    </row>
    <row r="3" spans="1:5" x14ac:dyDescent="0.3">
      <c r="A3" s="6" t="s">
        <v>117</v>
      </c>
      <c r="B3" s="5"/>
      <c r="C3" s="6"/>
      <c r="D3" s="4"/>
      <c r="E3" s="3"/>
    </row>
    <row r="4" spans="1:5" x14ac:dyDescent="0.3">
      <c r="A4" s="6" t="s">
        <v>29</v>
      </c>
      <c r="B4" s="5"/>
      <c r="C4" s="6"/>
      <c r="D4" s="4"/>
      <c r="E4" s="3"/>
    </row>
    <row r="5" spans="1:5" x14ac:dyDescent="0.3">
      <c r="A5" s="2"/>
      <c r="B5" s="17"/>
      <c r="C5" s="15"/>
      <c r="D5" s="11"/>
      <c r="E5" s="3"/>
    </row>
    <row r="6" spans="1:5" x14ac:dyDescent="0.3">
      <c r="A6" s="16" t="s">
        <v>30</v>
      </c>
      <c r="B6" s="1"/>
      <c r="C6" s="15"/>
      <c r="D6" s="11"/>
      <c r="E6" s="9" t="s">
        <v>31</v>
      </c>
    </row>
    <row r="7" spans="1:5" x14ac:dyDescent="0.3">
      <c r="A7" s="16" t="s">
        <v>32</v>
      </c>
      <c r="B7" s="17"/>
      <c r="C7" s="15"/>
      <c r="D7" s="11"/>
      <c r="E7" s="9" t="s">
        <v>33</v>
      </c>
    </row>
    <row r="8" spans="1:5" x14ac:dyDescent="0.3">
      <c r="A8" s="16" t="s">
        <v>34</v>
      </c>
      <c r="B8" s="17"/>
      <c r="C8" s="15"/>
      <c r="D8" s="11"/>
      <c r="E8" s="9" t="s">
        <v>35</v>
      </c>
    </row>
    <row r="9" spans="1:5" x14ac:dyDescent="0.3">
      <c r="A9" s="8" t="s">
        <v>36</v>
      </c>
      <c r="B9" s="17"/>
      <c r="C9" s="3"/>
      <c r="D9" s="11"/>
      <c r="E9" s="9" t="s">
        <v>37</v>
      </c>
    </row>
    <row r="10" spans="1:5" x14ac:dyDescent="0.3">
      <c r="A10" s="16" t="s">
        <v>38</v>
      </c>
      <c r="B10" s="1"/>
      <c r="C10" s="3"/>
      <c r="D10" s="11"/>
      <c r="E10" s="10" t="s">
        <v>39</v>
      </c>
    </row>
    <row r="11" spans="1:5" x14ac:dyDescent="0.3">
      <c r="A11" s="16" t="s">
        <v>40</v>
      </c>
      <c r="B11" s="1"/>
      <c r="C11" s="3"/>
      <c r="D11" s="11"/>
      <c r="E11" s="32" t="s">
        <v>41</v>
      </c>
    </row>
    <row r="12" spans="1:5" x14ac:dyDescent="0.3">
      <c r="A12" s="30" t="s">
        <v>42</v>
      </c>
      <c r="B12" s="28"/>
      <c r="C12" s="25"/>
      <c r="D12" s="22"/>
      <c r="E12" s="28"/>
    </row>
    <row r="13" spans="1:5" x14ac:dyDescent="0.3">
      <c r="A13" s="19" t="s">
        <v>43</v>
      </c>
      <c r="B13" s="13" t="s">
        <v>44</v>
      </c>
      <c r="C13" s="13" t="s">
        <v>45</v>
      </c>
      <c r="D13" s="14" t="s">
        <v>46</v>
      </c>
      <c r="E13" s="13" t="s">
        <v>47</v>
      </c>
    </row>
    <row r="14" spans="1:5" x14ac:dyDescent="0.3">
      <c r="A14" s="12"/>
      <c r="B14" s="7" t="s">
        <v>48</v>
      </c>
      <c r="C14" s="34"/>
      <c r="D14" s="34"/>
      <c r="E14" s="31">
        <v>20369.98000000001</v>
      </c>
    </row>
    <row r="15" spans="1:5" x14ac:dyDescent="0.3">
      <c r="A15" s="26">
        <v>44410</v>
      </c>
      <c r="B15" s="23" t="s">
        <v>49</v>
      </c>
      <c r="C15" s="20">
        <v>150</v>
      </c>
      <c r="D15" s="20">
        <v>0</v>
      </c>
      <c r="E15" s="31">
        <f t="shared" ref="E15:E74" si="0">E14+D15-C15</f>
        <v>20219.98000000001</v>
      </c>
    </row>
    <row r="16" spans="1:5" x14ac:dyDescent="0.3">
      <c r="A16" s="33">
        <v>44414</v>
      </c>
      <c r="B16" s="7" t="s">
        <v>50</v>
      </c>
      <c r="C16" s="34">
        <v>0</v>
      </c>
      <c r="D16" s="34">
        <v>115000</v>
      </c>
      <c r="E16" s="31">
        <f t="shared" si="0"/>
        <v>135219.98000000001</v>
      </c>
    </row>
    <row r="17" spans="1:5" x14ac:dyDescent="0.3">
      <c r="A17" s="26">
        <v>44414</v>
      </c>
      <c r="B17" s="23" t="s">
        <v>51</v>
      </c>
      <c r="C17" s="20">
        <v>257.10000000000002</v>
      </c>
      <c r="D17" s="20">
        <v>0</v>
      </c>
      <c r="E17" s="31">
        <f t="shared" si="0"/>
        <v>134962.88</v>
      </c>
    </row>
    <row r="18" spans="1:5" x14ac:dyDescent="0.3">
      <c r="A18" s="26">
        <v>44414</v>
      </c>
      <c r="B18" s="23" t="s">
        <v>52</v>
      </c>
      <c r="C18" s="20">
        <v>388</v>
      </c>
      <c r="D18" s="20">
        <v>0</v>
      </c>
      <c r="E18" s="31">
        <f t="shared" si="0"/>
        <v>134574.88</v>
      </c>
    </row>
    <row r="19" spans="1:5" x14ac:dyDescent="0.3">
      <c r="A19" s="26">
        <v>44417</v>
      </c>
      <c r="B19" s="23" t="s">
        <v>53</v>
      </c>
      <c r="C19" s="20">
        <v>110.16</v>
      </c>
      <c r="D19" s="20">
        <v>0</v>
      </c>
      <c r="E19" s="31">
        <f t="shared" si="0"/>
        <v>134464.72</v>
      </c>
    </row>
    <row r="20" spans="1:5" x14ac:dyDescent="0.3">
      <c r="A20" s="26">
        <v>44417</v>
      </c>
      <c r="B20" s="23" t="s">
        <v>54</v>
      </c>
      <c r="C20" s="20">
        <v>275</v>
      </c>
      <c r="D20" s="20">
        <v>0</v>
      </c>
      <c r="E20" s="31">
        <f t="shared" si="0"/>
        <v>134189.72</v>
      </c>
    </row>
    <row r="21" spans="1:5" x14ac:dyDescent="0.3">
      <c r="A21" s="26">
        <v>44417</v>
      </c>
      <c r="B21" s="23" t="s">
        <v>55</v>
      </c>
      <c r="C21" s="20">
        <v>6469.47</v>
      </c>
      <c r="D21" s="20">
        <v>0</v>
      </c>
      <c r="E21" s="31">
        <f t="shared" si="0"/>
        <v>127720.25</v>
      </c>
    </row>
    <row r="22" spans="1:5" x14ac:dyDescent="0.3">
      <c r="A22" s="26">
        <v>44417</v>
      </c>
      <c r="B22" s="23" t="s">
        <v>56</v>
      </c>
      <c r="C22" s="20">
        <v>4161.6000000000004</v>
      </c>
      <c r="D22" s="20">
        <v>0</v>
      </c>
      <c r="E22" s="31">
        <f t="shared" si="0"/>
        <v>123558.65</v>
      </c>
    </row>
    <row r="23" spans="1:5" x14ac:dyDescent="0.3">
      <c r="A23" s="26">
        <v>44417</v>
      </c>
      <c r="B23" s="23" t="s">
        <v>57</v>
      </c>
      <c r="C23" s="20">
        <v>3720.49</v>
      </c>
      <c r="D23" s="20">
        <v>0</v>
      </c>
      <c r="E23" s="31">
        <f t="shared" si="0"/>
        <v>119838.15999999999</v>
      </c>
    </row>
    <row r="24" spans="1:5" x14ac:dyDescent="0.3">
      <c r="A24" s="26">
        <v>44417</v>
      </c>
      <c r="B24" s="23" t="s">
        <v>58</v>
      </c>
      <c r="C24" s="20">
        <v>4577.2700000000004</v>
      </c>
      <c r="D24" s="20">
        <v>0</v>
      </c>
      <c r="E24" s="31">
        <f t="shared" si="0"/>
        <v>115260.88999999998</v>
      </c>
    </row>
    <row r="25" spans="1:5" x14ac:dyDescent="0.3">
      <c r="A25" s="26">
        <v>44417</v>
      </c>
      <c r="B25" s="23" t="s">
        <v>59</v>
      </c>
      <c r="C25" s="20">
        <v>6215.65</v>
      </c>
      <c r="D25" s="20">
        <v>0</v>
      </c>
      <c r="E25" s="31">
        <f t="shared" si="0"/>
        <v>109045.23999999999</v>
      </c>
    </row>
    <row r="26" spans="1:5" x14ac:dyDescent="0.3">
      <c r="A26" s="26">
        <v>44417</v>
      </c>
      <c r="B26" s="23" t="s">
        <v>60</v>
      </c>
      <c r="C26" s="20">
        <v>4716.6899999999996</v>
      </c>
      <c r="D26" s="20">
        <v>0</v>
      </c>
      <c r="E26" s="31">
        <f t="shared" si="0"/>
        <v>104328.54999999999</v>
      </c>
    </row>
    <row r="27" spans="1:5" x14ac:dyDescent="0.3">
      <c r="A27" s="26">
        <v>44417</v>
      </c>
      <c r="B27" s="23" t="s">
        <v>61</v>
      </c>
      <c r="C27" s="20">
        <v>9.6</v>
      </c>
      <c r="D27" s="20">
        <v>0</v>
      </c>
      <c r="E27" s="31">
        <f t="shared" si="0"/>
        <v>104318.94999999998</v>
      </c>
    </row>
    <row r="28" spans="1:5" x14ac:dyDescent="0.3">
      <c r="A28" s="26">
        <v>44417</v>
      </c>
      <c r="B28" s="23" t="s">
        <v>62</v>
      </c>
      <c r="C28" s="20">
        <v>0</v>
      </c>
      <c r="D28" s="20">
        <v>9.6</v>
      </c>
      <c r="E28" s="31">
        <f t="shared" si="0"/>
        <v>104328.54999999999</v>
      </c>
    </row>
    <row r="29" spans="1:5" x14ac:dyDescent="0.3">
      <c r="A29" s="26">
        <v>44418</v>
      </c>
      <c r="B29" s="23" t="s">
        <v>63</v>
      </c>
      <c r="C29" s="20">
        <v>731</v>
      </c>
      <c r="D29" s="20">
        <v>0</v>
      </c>
      <c r="E29" s="31">
        <f t="shared" si="0"/>
        <v>103597.54999999999</v>
      </c>
    </row>
    <row r="30" spans="1:5" x14ac:dyDescent="0.3">
      <c r="A30" s="26">
        <v>44418</v>
      </c>
      <c r="B30" s="23" t="s">
        <v>64</v>
      </c>
      <c r="C30" s="20">
        <v>106.5</v>
      </c>
      <c r="D30" s="20">
        <v>0</v>
      </c>
      <c r="E30" s="31">
        <f t="shared" si="0"/>
        <v>103491.04999999999</v>
      </c>
    </row>
    <row r="31" spans="1:5" x14ac:dyDescent="0.3">
      <c r="A31" s="26">
        <v>44420</v>
      </c>
      <c r="B31" s="23" t="s">
        <v>65</v>
      </c>
      <c r="C31" s="20">
        <v>78.97</v>
      </c>
      <c r="D31" s="20">
        <v>0</v>
      </c>
      <c r="E31" s="31">
        <f t="shared" si="0"/>
        <v>103412.07999999999</v>
      </c>
    </row>
    <row r="32" spans="1:5" x14ac:dyDescent="0.3">
      <c r="A32" s="26">
        <v>44420</v>
      </c>
      <c r="B32" s="23" t="s">
        <v>66</v>
      </c>
      <c r="C32" s="20">
        <v>408.18</v>
      </c>
      <c r="D32" s="20">
        <v>0</v>
      </c>
      <c r="E32" s="31">
        <f t="shared" si="0"/>
        <v>103003.9</v>
      </c>
    </row>
    <row r="33" spans="1:5" x14ac:dyDescent="0.3">
      <c r="A33" s="26">
        <v>44420</v>
      </c>
      <c r="B33" s="23" t="s">
        <v>67</v>
      </c>
      <c r="C33" s="20">
        <v>1714.11</v>
      </c>
      <c r="D33" s="20">
        <v>0</v>
      </c>
      <c r="E33" s="31">
        <f t="shared" si="0"/>
        <v>101289.79</v>
      </c>
    </row>
    <row r="34" spans="1:5" x14ac:dyDescent="0.3">
      <c r="A34" s="26">
        <v>44420</v>
      </c>
      <c r="B34" s="23" t="s">
        <v>68</v>
      </c>
      <c r="C34" s="20">
        <v>615.45000000000005</v>
      </c>
      <c r="D34" s="20">
        <v>0</v>
      </c>
      <c r="E34" s="31">
        <f t="shared" si="0"/>
        <v>100674.34</v>
      </c>
    </row>
    <row r="35" spans="1:5" x14ac:dyDescent="0.3">
      <c r="A35" s="26">
        <v>44420</v>
      </c>
      <c r="B35" s="23" t="s">
        <v>69</v>
      </c>
      <c r="C35" s="20">
        <v>1065.5999999999999</v>
      </c>
      <c r="D35" s="20">
        <v>0</v>
      </c>
      <c r="E35" s="31">
        <f t="shared" si="0"/>
        <v>99608.739999999991</v>
      </c>
    </row>
    <row r="36" spans="1:5" x14ac:dyDescent="0.3">
      <c r="A36" s="26">
        <v>44420</v>
      </c>
      <c r="B36" s="23" t="s">
        <v>70</v>
      </c>
      <c r="C36" s="20">
        <v>207.57</v>
      </c>
      <c r="D36" s="20">
        <v>0</v>
      </c>
      <c r="E36" s="31">
        <f t="shared" si="0"/>
        <v>99401.169999999984</v>
      </c>
    </row>
    <row r="37" spans="1:5" x14ac:dyDescent="0.3">
      <c r="A37" s="26">
        <v>44420</v>
      </c>
      <c r="B37" s="23" t="s">
        <v>71</v>
      </c>
      <c r="C37" s="20">
        <v>85.19</v>
      </c>
      <c r="D37" s="20">
        <v>0</v>
      </c>
      <c r="E37" s="31">
        <f t="shared" si="0"/>
        <v>99315.979999999981</v>
      </c>
    </row>
    <row r="38" spans="1:5" x14ac:dyDescent="0.3">
      <c r="A38" s="26">
        <v>44420</v>
      </c>
      <c r="B38" s="23" t="s">
        <v>61</v>
      </c>
      <c r="C38" s="20">
        <v>8.4</v>
      </c>
      <c r="D38" s="20">
        <v>0</v>
      </c>
      <c r="E38" s="31">
        <f t="shared" si="0"/>
        <v>99307.579999999987</v>
      </c>
    </row>
    <row r="39" spans="1:5" x14ac:dyDescent="0.3">
      <c r="A39" s="26">
        <v>44421</v>
      </c>
      <c r="B39" s="23" t="s">
        <v>72</v>
      </c>
      <c r="C39" s="20">
        <v>148.52000000000001</v>
      </c>
      <c r="D39" s="20">
        <v>0</v>
      </c>
      <c r="E39" s="31">
        <f t="shared" si="0"/>
        <v>99159.059999999983</v>
      </c>
    </row>
    <row r="40" spans="1:5" x14ac:dyDescent="0.3">
      <c r="A40" s="26">
        <v>44421</v>
      </c>
      <c r="B40" s="23" t="s">
        <v>73</v>
      </c>
      <c r="C40" s="20">
        <v>474.7</v>
      </c>
      <c r="D40" s="20">
        <v>0</v>
      </c>
      <c r="E40" s="31">
        <f t="shared" si="0"/>
        <v>98684.359999999986</v>
      </c>
    </row>
    <row r="41" spans="1:5" x14ac:dyDescent="0.3">
      <c r="A41" s="26">
        <v>44421</v>
      </c>
      <c r="B41" s="23" t="s">
        <v>74</v>
      </c>
      <c r="C41" s="20">
        <v>2182.2800000000002</v>
      </c>
      <c r="D41" s="20">
        <v>0</v>
      </c>
      <c r="E41" s="31">
        <f t="shared" si="0"/>
        <v>96502.079999999987</v>
      </c>
    </row>
    <row r="42" spans="1:5" x14ac:dyDescent="0.3">
      <c r="A42" s="26">
        <v>44421</v>
      </c>
      <c r="B42" s="23" t="s">
        <v>75</v>
      </c>
      <c r="C42" s="20">
        <v>73</v>
      </c>
      <c r="D42" s="20">
        <v>0</v>
      </c>
      <c r="E42" s="31">
        <f t="shared" si="0"/>
        <v>96429.079999999987</v>
      </c>
    </row>
    <row r="43" spans="1:5" x14ac:dyDescent="0.3">
      <c r="A43" s="26">
        <v>44424</v>
      </c>
      <c r="B43" s="23" t="s">
        <v>76</v>
      </c>
      <c r="C43" s="20">
        <v>5182.01</v>
      </c>
      <c r="D43" s="20">
        <v>0</v>
      </c>
      <c r="E43" s="31">
        <f t="shared" si="0"/>
        <v>91247.069999999992</v>
      </c>
    </row>
    <row r="44" spans="1:5" x14ac:dyDescent="0.3">
      <c r="A44" s="26">
        <v>44428</v>
      </c>
      <c r="B44" s="23" t="s">
        <v>77</v>
      </c>
      <c r="C44" s="20">
        <v>430.56</v>
      </c>
      <c r="D44" s="20">
        <v>0</v>
      </c>
      <c r="E44" s="31">
        <f t="shared" si="0"/>
        <v>90816.51</v>
      </c>
    </row>
    <row r="45" spans="1:5" x14ac:dyDescent="0.3">
      <c r="A45" s="26">
        <v>44428</v>
      </c>
      <c r="B45" s="23" t="s">
        <v>78</v>
      </c>
      <c r="C45" s="20">
        <v>159.6</v>
      </c>
      <c r="D45" s="20">
        <v>0</v>
      </c>
      <c r="E45" s="31">
        <f t="shared" si="0"/>
        <v>90656.909999999989</v>
      </c>
    </row>
    <row r="46" spans="1:5" x14ac:dyDescent="0.3">
      <c r="A46" s="26">
        <v>44428</v>
      </c>
      <c r="B46" s="23" t="s">
        <v>79</v>
      </c>
      <c r="C46" s="20">
        <v>139.22999999999999</v>
      </c>
      <c r="D46" s="20">
        <v>0</v>
      </c>
      <c r="E46" s="31">
        <f t="shared" si="0"/>
        <v>90517.68</v>
      </c>
    </row>
    <row r="47" spans="1:5" x14ac:dyDescent="0.3">
      <c r="A47" s="26">
        <v>44431</v>
      </c>
      <c r="B47" s="23" t="s">
        <v>80</v>
      </c>
      <c r="C47" s="20">
        <v>1450</v>
      </c>
      <c r="D47" s="20">
        <v>0</v>
      </c>
      <c r="E47" s="31">
        <f t="shared" si="0"/>
        <v>89067.68</v>
      </c>
    </row>
    <row r="48" spans="1:5" x14ac:dyDescent="0.3">
      <c r="A48" s="26">
        <v>44431</v>
      </c>
      <c r="B48" s="23" t="s">
        <v>81</v>
      </c>
      <c r="C48" s="20">
        <v>40</v>
      </c>
      <c r="D48" s="20">
        <v>0</v>
      </c>
      <c r="E48" s="31">
        <f t="shared" si="0"/>
        <v>89027.68</v>
      </c>
    </row>
    <row r="49" spans="1:5" x14ac:dyDescent="0.3">
      <c r="A49" s="26">
        <v>44431</v>
      </c>
      <c r="B49" s="23" t="s">
        <v>82</v>
      </c>
      <c r="C49" s="20">
        <v>45</v>
      </c>
      <c r="D49" s="20">
        <v>0</v>
      </c>
      <c r="E49" s="31">
        <f t="shared" si="0"/>
        <v>88982.68</v>
      </c>
    </row>
    <row r="50" spans="1:5" x14ac:dyDescent="0.3">
      <c r="A50" s="26">
        <v>44431</v>
      </c>
      <c r="B50" s="23" t="s">
        <v>83</v>
      </c>
      <c r="C50" s="20">
        <v>74.900000000000006</v>
      </c>
      <c r="D50" s="20">
        <v>0</v>
      </c>
      <c r="E50" s="31">
        <f t="shared" si="0"/>
        <v>88907.78</v>
      </c>
    </row>
    <row r="51" spans="1:5" x14ac:dyDescent="0.3">
      <c r="A51" s="26">
        <v>44431</v>
      </c>
      <c r="B51" s="23" t="s">
        <v>84</v>
      </c>
      <c r="C51" s="20">
        <v>122.24</v>
      </c>
      <c r="D51" s="20">
        <v>0</v>
      </c>
      <c r="E51" s="31">
        <f t="shared" si="0"/>
        <v>88785.54</v>
      </c>
    </row>
    <row r="52" spans="1:5" x14ac:dyDescent="0.3">
      <c r="A52" s="26">
        <v>44431</v>
      </c>
      <c r="B52" s="23" t="s">
        <v>85</v>
      </c>
      <c r="C52" s="20">
        <v>289.66000000000003</v>
      </c>
      <c r="D52" s="20">
        <v>0</v>
      </c>
      <c r="E52" s="31">
        <f t="shared" si="0"/>
        <v>88495.87999999999</v>
      </c>
    </row>
    <row r="53" spans="1:5" x14ac:dyDescent="0.3">
      <c r="A53" s="26">
        <v>44431</v>
      </c>
      <c r="B53" s="23" t="s">
        <v>86</v>
      </c>
      <c r="C53" s="20">
        <v>171.36</v>
      </c>
      <c r="D53" s="20">
        <v>0</v>
      </c>
      <c r="E53" s="31">
        <f t="shared" si="0"/>
        <v>88324.51999999999</v>
      </c>
    </row>
    <row r="54" spans="1:5" x14ac:dyDescent="0.3">
      <c r="A54" s="26">
        <v>44420</v>
      </c>
      <c r="B54" s="23" t="s">
        <v>61</v>
      </c>
      <c r="C54" s="20">
        <v>8.4</v>
      </c>
      <c r="D54" s="20">
        <v>0</v>
      </c>
      <c r="E54" s="31">
        <f t="shared" si="0"/>
        <v>88316.12</v>
      </c>
    </row>
    <row r="55" spans="1:5" x14ac:dyDescent="0.3">
      <c r="A55" s="26">
        <v>44432</v>
      </c>
      <c r="B55" s="23" t="s">
        <v>62</v>
      </c>
      <c r="C55" s="20">
        <v>0</v>
      </c>
      <c r="D55" s="20">
        <v>16.8</v>
      </c>
      <c r="E55" s="31">
        <f t="shared" si="0"/>
        <v>88332.92</v>
      </c>
    </row>
    <row r="56" spans="1:5" x14ac:dyDescent="0.3">
      <c r="A56" s="26">
        <v>44432</v>
      </c>
      <c r="B56" s="23" t="s">
        <v>87</v>
      </c>
      <c r="C56" s="20">
        <v>140.63999999999999</v>
      </c>
      <c r="D56" s="20">
        <v>0</v>
      </c>
      <c r="E56" s="31">
        <f t="shared" si="0"/>
        <v>88192.28</v>
      </c>
    </row>
    <row r="57" spans="1:5" x14ac:dyDescent="0.3">
      <c r="A57" s="26">
        <v>44432</v>
      </c>
      <c r="B57" s="23" t="s">
        <v>88</v>
      </c>
      <c r="C57" s="20">
        <v>1740.34</v>
      </c>
      <c r="D57" s="20">
        <v>0</v>
      </c>
      <c r="E57" s="31">
        <f t="shared" si="0"/>
        <v>86451.94</v>
      </c>
    </row>
    <row r="58" spans="1:5" x14ac:dyDescent="0.3">
      <c r="A58" s="26">
        <v>44432</v>
      </c>
      <c r="B58" s="23" t="s">
        <v>89</v>
      </c>
      <c r="C58" s="20">
        <v>392</v>
      </c>
      <c r="D58" s="20">
        <v>0</v>
      </c>
      <c r="E58" s="31">
        <f t="shared" si="0"/>
        <v>86059.94</v>
      </c>
    </row>
    <row r="59" spans="1:5" x14ac:dyDescent="0.3">
      <c r="A59" s="26">
        <v>44432</v>
      </c>
      <c r="B59" s="23" t="s">
        <v>90</v>
      </c>
      <c r="C59" s="20">
        <v>3750</v>
      </c>
      <c r="D59" s="20">
        <v>0</v>
      </c>
      <c r="E59" s="31">
        <f t="shared" si="0"/>
        <v>82309.94</v>
      </c>
    </row>
    <row r="60" spans="1:5" x14ac:dyDescent="0.3">
      <c r="A60" s="26">
        <v>44433</v>
      </c>
      <c r="B60" s="23" t="s">
        <v>61</v>
      </c>
      <c r="C60" s="20">
        <v>2.4</v>
      </c>
      <c r="D60" s="20">
        <v>0</v>
      </c>
      <c r="E60" s="31">
        <f t="shared" si="0"/>
        <v>82307.540000000008</v>
      </c>
    </row>
    <row r="61" spans="1:5" x14ac:dyDescent="0.3">
      <c r="A61" s="26">
        <v>44433</v>
      </c>
      <c r="B61" s="23" t="s">
        <v>62</v>
      </c>
      <c r="C61" s="20">
        <v>0</v>
      </c>
      <c r="D61" s="20">
        <v>2.4</v>
      </c>
      <c r="E61" s="31">
        <f t="shared" si="0"/>
        <v>82309.94</v>
      </c>
    </row>
    <row r="62" spans="1:5" x14ac:dyDescent="0.3">
      <c r="A62" s="26">
        <v>44433</v>
      </c>
      <c r="B62" s="23" t="s">
        <v>247</v>
      </c>
      <c r="C62" s="20">
        <v>6933.84</v>
      </c>
      <c r="D62" s="20">
        <v>0</v>
      </c>
      <c r="E62" s="31">
        <f t="shared" si="0"/>
        <v>75376.100000000006</v>
      </c>
    </row>
    <row r="63" spans="1:5" x14ac:dyDescent="0.3">
      <c r="A63" s="26">
        <v>44433</v>
      </c>
      <c r="B63" s="23" t="s">
        <v>91</v>
      </c>
      <c r="C63" s="20">
        <v>50.1</v>
      </c>
      <c r="D63" s="20">
        <v>0</v>
      </c>
      <c r="E63" s="31">
        <f t="shared" si="0"/>
        <v>75326</v>
      </c>
    </row>
    <row r="64" spans="1:5" x14ac:dyDescent="0.3">
      <c r="A64" s="26">
        <v>44433</v>
      </c>
      <c r="B64" s="23" t="s">
        <v>92</v>
      </c>
      <c r="C64" s="20">
        <v>319.48</v>
      </c>
      <c r="D64" s="20">
        <v>0</v>
      </c>
      <c r="E64" s="31">
        <f t="shared" si="0"/>
        <v>75006.52</v>
      </c>
    </row>
    <row r="65" spans="1:5" x14ac:dyDescent="0.3">
      <c r="A65" s="26">
        <v>44433</v>
      </c>
      <c r="B65" s="23" t="s">
        <v>93</v>
      </c>
      <c r="C65" s="20">
        <v>49</v>
      </c>
      <c r="D65" s="20">
        <v>0</v>
      </c>
      <c r="E65" s="31">
        <f t="shared" si="0"/>
        <v>74957.52</v>
      </c>
    </row>
    <row r="66" spans="1:5" x14ac:dyDescent="0.3">
      <c r="A66" s="26">
        <v>44435</v>
      </c>
      <c r="B66" s="23" t="s">
        <v>97</v>
      </c>
      <c r="C66" s="20">
        <v>0</v>
      </c>
      <c r="D66" s="20">
        <v>49</v>
      </c>
      <c r="E66" s="31">
        <f>E68+D66-C66</f>
        <v>73810.460000000006</v>
      </c>
    </row>
    <row r="67" spans="1:5" x14ac:dyDescent="0.3">
      <c r="A67" s="26">
        <v>44435</v>
      </c>
      <c r="B67" s="23" t="s">
        <v>95</v>
      </c>
      <c r="C67" s="20">
        <v>347.2</v>
      </c>
      <c r="D67" s="20">
        <v>0</v>
      </c>
      <c r="E67" s="31">
        <f>E69+D67-C67</f>
        <v>74532.13</v>
      </c>
    </row>
    <row r="68" spans="1:5" x14ac:dyDescent="0.3">
      <c r="A68" s="26">
        <v>44435</v>
      </c>
      <c r="B68" s="23" t="s">
        <v>96</v>
      </c>
      <c r="C68" s="20">
        <v>770.67</v>
      </c>
      <c r="D68" s="20">
        <v>0</v>
      </c>
      <c r="E68" s="31">
        <f>E67+D68-C68</f>
        <v>73761.460000000006</v>
      </c>
    </row>
    <row r="69" spans="1:5" x14ac:dyDescent="0.3">
      <c r="A69" s="26">
        <v>44435</v>
      </c>
      <c r="B69" s="23" t="s">
        <v>94</v>
      </c>
      <c r="C69" s="20">
        <v>78.19</v>
      </c>
      <c r="D69" s="20">
        <v>0</v>
      </c>
      <c r="E69" s="31">
        <f>E65+D69-C69</f>
        <v>74879.33</v>
      </c>
    </row>
    <row r="70" spans="1:5" x14ac:dyDescent="0.3">
      <c r="A70" s="26">
        <v>44435</v>
      </c>
      <c r="B70" s="7" t="s">
        <v>98</v>
      </c>
      <c r="C70" s="34">
        <v>57457.15</v>
      </c>
      <c r="D70" s="34">
        <v>0</v>
      </c>
      <c r="E70" s="31">
        <f>E66+D70-C70</f>
        <v>16353.310000000005</v>
      </c>
    </row>
    <row r="71" spans="1:5" x14ac:dyDescent="0.3">
      <c r="A71" s="26">
        <v>44438</v>
      </c>
      <c r="B71" s="23" t="s">
        <v>61</v>
      </c>
      <c r="C71" s="20">
        <v>2.4</v>
      </c>
      <c r="D71" s="20">
        <v>0</v>
      </c>
      <c r="E71" s="31">
        <f t="shared" si="0"/>
        <v>16350.910000000005</v>
      </c>
    </row>
    <row r="72" spans="1:5" x14ac:dyDescent="0.3">
      <c r="A72" s="26">
        <v>44438</v>
      </c>
      <c r="B72" s="23" t="s">
        <v>62</v>
      </c>
      <c r="C72" s="20">
        <v>0</v>
      </c>
      <c r="D72" s="20">
        <v>2.4</v>
      </c>
      <c r="E72" s="31">
        <f t="shared" si="0"/>
        <v>16353.310000000005</v>
      </c>
    </row>
    <row r="73" spans="1:5" x14ac:dyDescent="0.3">
      <c r="A73" s="26">
        <v>44439</v>
      </c>
      <c r="B73" s="23" t="s">
        <v>99</v>
      </c>
      <c r="C73" s="20">
        <v>0</v>
      </c>
      <c r="D73" s="20">
        <v>293.19</v>
      </c>
      <c r="E73" s="31">
        <f t="shared" si="0"/>
        <v>16646.500000000004</v>
      </c>
    </row>
    <row r="74" spans="1:5" x14ac:dyDescent="0.3">
      <c r="A74" s="26"/>
      <c r="B74" s="23" t="s">
        <v>100</v>
      </c>
      <c r="C74" s="20"/>
      <c r="D74" s="20"/>
      <c r="E74" s="31">
        <f t="shared" si="0"/>
        <v>16646.500000000004</v>
      </c>
    </row>
    <row r="75" spans="1:5" ht="15" thickBot="1" x14ac:dyDescent="0.35">
      <c r="B75" s="38"/>
      <c r="C75" s="39"/>
      <c r="D75" s="39"/>
      <c r="E75" s="39"/>
    </row>
    <row r="76" spans="1:5" ht="15" thickBot="1" x14ac:dyDescent="0.35">
      <c r="B76" s="40" t="s">
        <v>101</v>
      </c>
      <c r="C76" s="41">
        <v>44409</v>
      </c>
      <c r="D76" s="42"/>
      <c r="E76" s="39"/>
    </row>
    <row r="77" spans="1:5" x14ac:dyDescent="0.3">
      <c r="B77" s="7" t="s">
        <v>13</v>
      </c>
      <c r="C77" s="34">
        <v>1785.11</v>
      </c>
      <c r="D77" s="42"/>
      <c r="E77" s="39"/>
    </row>
    <row r="78" spans="1:5" x14ac:dyDescent="0.3">
      <c r="B78" s="7" t="s">
        <v>4</v>
      </c>
      <c r="C78" s="34">
        <v>2973.68</v>
      </c>
      <c r="D78" s="42"/>
      <c r="E78" s="39"/>
    </row>
    <row r="79" spans="1:5" x14ac:dyDescent="0.3">
      <c r="B79" s="7" t="s">
        <v>3</v>
      </c>
      <c r="C79" s="34">
        <v>4669.17</v>
      </c>
      <c r="D79" s="42"/>
      <c r="E79" s="39"/>
    </row>
    <row r="80" spans="1:5" x14ac:dyDescent="0.3">
      <c r="B80" s="7" t="s">
        <v>23</v>
      </c>
      <c r="C80" s="34">
        <v>2629.15</v>
      </c>
      <c r="D80" s="42"/>
      <c r="E80" s="39"/>
    </row>
    <row r="81" spans="2:5" x14ac:dyDescent="0.3">
      <c r="B81" s="7" t="s">
        <v>1</v>
      </c>
      <c r="C81" s="34">
        <v>2025.76</v>
      </c>
      <c r="D81" s="42"/>
      <c r="E81" s="39"/>
    </row>
    <row r="82" spans="2:5" x14ac:dyDescent="0.3">
      <c r="B82" s="7" t="s">
        <v>102</v>
      </c>
      <c r="C82" s="34">
        <v>2687.42</v>
      </c>
      <c r="D82" s="42"/>
      <c r="E82" s="39"/>
    </row>
    <row r="83" spans="2:5" x14ac:dyDescent="0.3">
      <c r="B83" s="7" t="s">
        <v>104</v>
      </c>
      <c r="C83" s="34">
        <v>2355.66</v>
      </c>
      <c r="D83" s="42"/>
      <c r="E83" s="39"/>
    </row>
    <row r="84" spans="2:5" x14ac:dyDescent="0.3">
      <c r="B84" s="7" t="s">
        <v>18</v>
      </c>
      <c r="C84" s="34">
        <v>2326.7600000000002</v>
      </c>
      <c r="D84" s="42"/>
      <c r="E84" s="39"/>
    </row>
    <row r="85" spans="2:5" x14ac:dyDescent="0.3">
      <c r="B85" s="7" t="s">
        <v>2</v>
      </c>
      <c r="C85" s="34">
        <v>1803.24</v>
      </c>
      <c r="D85" s="42"/>
      <c r="E85" s="39"/>
    </row>
    <row r="86" spans="2:5" x14ac:dyDescent="0.3">
      <c r="B86" s="7" t="s">
        <v>10</v>
      </c>
      <c r="C86" s="34">
        <v>2271.19</v>
      </c>
      <c r="D86" s="42"/>
      <c r="E86" s="39"/>
    </row>
    <row r="87" spans="2:5" x14ac:dyDescent="0.3">
      <c r="B87" s="7" t="s">
        <v>105</v>
      </c>
      <c r="C87" s="34">
        <v>2267.17</v>
      </c>
      <c r="D87" s="42"/>
      <c r="E87" s="39"/>
    </row>
    <row r="88" spans="2:5" x14ac:dyDescent="0.3">
      <c r="B88" s="7" t="s">
        <v>5</v>
      </c>
      <c r="C88" s="34">
        <v>2356.09</v>
      </c>
      <c r="D88" s="42"/>
      <c r="E88" s="39"/>
    </row>
    <row r="89" spans="2:5" x14ac:dyDescent="0.3">
      <c r="B89" s="7" t="s">
        <v>8</v>
      </c>
      <c r="C89" s="34">
        <v>1767.81</v>
      </c>
      <c r="D89" s="42"/>
      <c r="E89" s="39"/>
    </row>
    <row r="90" spans="2:5" x14ac:dyDescent="0.3">
      <c r="B90" s="7" t="s">
        <v>7</v>
      </c>
      <c r="C90" s="34">
        <v>3301.86</v>
      </c>
      <c r="D90" s="42"/>
      <c r="E90" s="39"/>
    </row>
    <row r="91" spans="2:5" x14ac:dyDescent="0.3">
      <c r="B91" s="7" t="s">
        <v>25</v>
      </c>
      <c r="C91" s="34">
        <v>2468.85</v>
      </c>
      <c r="D91" s="42"/>
      <c r="E91" s="39"/>
    </row>
    <row r="92" spans="2:5" x14ac:dyDescent="0.3">
      <c r="B92" s="7" t="s">
        <v>106</v>
      </c>
      <c r="C92" s="34">
        <v>2245.91</v>
      </c>
      <c r="D92" s="42"/>
      <c r="E92" s="39"/>
    </row>
    <row r="93" spans="2:5" x14ac:dyDescent="0.3">
      <c r="B93" s="7" t="s">
        <v>6</v>
      </c>
      <c r="C93" s="34">
        <v>2124.71</v>
      </c>
      <c r="D93" s="42"/>
      <c r="E93" s="39"/>
    </row>
    <row r="94" spans="2:5" x14ac:dyDescent="0.3">
      <c r="B94" s="7" t="s">
        <v>107</v>
      </c>
      <c r="C94" s="20">
        <v>2235.63</v>
      </c>
      <c r="D94" s="42"/>
      <c r="E94" s="39"/>
    </row>
    <row r="95" spans="2:5" x14ac:dyDescent="0.3">
      <c r="B95" s="7" t="s">
        <v>19</v>
      </c>
      <c r="C95" s="34">
        <v>1387.93</v>
      </c>
      <c r="D95" s="42"/>
      <c r="E95" s="39"/>
    </row>
    <row r="96" spans="2:5" x14ac:dyDescent="0.3">
      <c r="B96" s="7" t="s">
        <v>9</v>
      </c>
      <c r="C96" s="34">
        <v>1988.69</v>
      </c>
      <c r="D96" s="42"/>
      <c r="E96" s="39"/>
    </row>
    <row r="97" spans="1:5" x14ac:dyDescent="0.3">
      <c r="B97" s="43" t="s">
        <v>0</v>
      </c>
      <c r="C97" s="34">
        <v>1489.76</v>
      </c>
      <c r="D97" s="42"/>
      <c r="E97" s="39"/>
    </row>
    <row r="98" spans="1:5" x14ac:dyDescent="0.3">
      <c r="B98" s="43" t="s">
        <v>12</v>
      </c>
      <c r="C98" s="34">
        <v>1751.31</v>
      </c>
      <c r="D98" s="42"/>
      <c r="E98" s="39"/>
    </row>
    <row r="99" spans="1:5" x14ac:dyDescent="0.3">
      <c r="B99" s="43" t="s">
        <v>22</v>
      </c>
      <c r="C99" s="34">
        <v>2085.41</v>
      </c>
      <c r="D99" s="42"/>
      <c r="E99" s="39"/>
    </row>
    <row r="100" spans="1:5" x14ac:dyDescent="0.3">
      <c r="B100" s="43" t="s">
        <v>11</v>
      </c>
      <c r="C100" s="34">
        <v>2072.02</v>
      </c>
      <c r="D100" s="42"/>
      <c r="E100" s="39"/>
    </row>
    <row r="101" spans="1:5" ht="15" thickBot="1" x14ac:dyDescent="0.35">
      <c r="B101" s="43" t="s">
        <v>108</v>
      </c>
      <c r="C101" s="34">
        <v>2386.86</v>
      </c>
      <c r="D101" s="42"/>
      <c r="E101" s="39"/>
    </row>
    <row r="102" spans="1:5" ht="15" thickBot="1" x14ac:dyDescent="0.35">
      <c r="B102" s="44" t="s">
        <v>109</v>
      </c>
      <c r="C102" s="45">
        <f>SUM(C77:C101)</f>
        <v>57457.15</v>
      </c>
      <c r="D102" s="42"/>
      <c r="E102" s="39"/>
    </row>
    <row r="103" spans="1:5" x14ac:dyDescent="0.3">
      <c r="B103" s="38"/>
      <c r="C103" s="39"/>
      <c r="D103" s="39"/>
      <c r="E103" s="39"/>
    </row>
    <row r="104" spans="1:5" s="48" customFormat="1" x14ac:dyDescent="0.3">
      <c r="A104" s="46" t="s">
        <v>116</v>
      </c>
      <c r="B104" s="47"/>
      <c r="C104" s="47"/>
      <c r="D104" s="35"/>
      <c r="E104" s="21"/>
    </row>
    <row r="105" spans="1:5" s="48" customFormat="1" x14ac:dyDescent="0.3">
      <c r="A105" s="46"/>
      <c r="B105" s="47"/>
      <c r="C105" s="47"/>
      <c r="D105" s="35"/>
      <c r="E105" s="21"/>
    </row>
    <row r="106" spans="1:5" s="48" customFormat="1" x14ac:dyDescent="0.3">
      <c r="A106" s="46"/>
      <c r="B106" s="47"/>
      <c r="C106" s="47"/>
      <c r="D106" s="35"/>
      <c r="E106" s="21"/>
    </row>
    <row r="107" spans="1:5" s="48" customFormat="1" x14ac:dyDescent="0.3">
      <c r="A107" s="46"/>
      <c r="B107" s="47"/>
      <c r="C107" s="47"/>
      <c r="D107" s="35"/>
      <c r="E107" s="21"/>
    </row>
    <row r="108" spans="1:5" s="48" customFormat="1" x14ac:dyDescent="0.3">
      <c r="A108" s="46"/>
      <c r="B108" s="49" t="s">
        <v>110</v>
      </c>
      <c r="C108" s="50" t="s">
        <v>111</v>
      </c>
      <c r="D108" s="35"/>
      <c r="E108" s="21"/>
    </row>
    <row r="109" spans="1:5" s="48" customFormat="1" x14ac:dyDescent="0.3">
      <c r="A109" s="46"/>
      <c r="B109" s="51" t="s">
        <v>112</v>
      </c>
      <c r="C109" s="52" t="s">
        <v>113</v>
      </c>
      <c r="D109" s="35"/>
      <c r="E109" s="21"/>
    </row>
    <row r="110" spans="1:5" s="48" customFormat="1" x14ac:dyDescent="0.3">
      <c r="A110" s="53"/>
      <c r="B110" s="51" t="s">
        <v>114</v>
      </c>
      <c r="C110" s="52" t="s">
        <v>115</v>
      </c>
      <c r="D110" s="35"/>
      <c r="E110" s="21"/>
    </row>
    <row r="111" spans="1:5" x14ac:dyDescent="0.3">
      <c r="B111" s="38"/>
      <c r="C111" s="39"/>
      <c r="D111" s="39"/>
      <c r="E111" s="39"/>
    </row>
    <row r="112" spans="1:5" x14ac:dyDescent="0.3">
      <c r="A112" s="29"/>
      <c r="B112" s="27"/>
      <c r="C112" s="24"/>
      <c r="D112" s="24"/>
      <c r="E112" s="21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topLeftCell="A79" workbookViewId="0">
      <selection activeCell="D98" sqref="D98"/>
    </sheetView>
  </sheetViews>
  <sheetFormatPr defaultRowHeight="14.4" x14ac:dyDescent="0.3"/>
  <cols>
    <col min="1" max="1" width="10.6640625" style="35" bestFit="1" customWidth="1"/>
    <col min="2" max="2" width="11" style="18" customWidth="1"/>
    <col min="3" max="3" width="47.6640625" style="35" customWidth="1"/>
    <col min="4" max="4" width="38.44140625" style="35" customWidth="1"/>
    <col min="5" max="5" width="11.33203125" style="37" customWidth="1"/>
    <col min="6" max="6" width="11" style="37" customWidth="1"/>
    <col min="7" max="16384" width="8.88671875" style="35"/>
  </cols>
  <sheetData>
    <row r="1" spans="1:6" x14ac:dyDescent="0.3">
      <c r="B1" s="54"/>
      <c r="C1" s="157" t="s">
        <v>141</v>
      </c>
      <c r="D1" s="157"/>
    </row>
    <row r="2" spans="1:6" x14ac:dyDescent="0.3">
      <c r="B2" s="54"/>
      <c r="C2" s="158" t="s">
        <v>149</v>
      </c>
      <c r="D2" s="158"/>
    </row>
    <row r="3" spans="1:6" x14ac:dyDescent="0.3">
      <c r="B3" s="54"/>
      <c r="C3" s="159" t="s">
        <v>142</v>
      </c>
      <c r="D3" s="159"/>
    </row>
    <row r="4" spans="1:6" ht="26.4" x14ac:dyDescent="0.3">
      <c r="A4" s="55" t="s">
        <v>143</v>
      </c>
      <c r="B4" s="56" t="s">
        <v>144</v>
      </c>
      <c r="C4" s="57" t="s">
        <v>145</v>
      </c>
      <c r="D4" s="58" t="s">
        <v>146</v>
      </c>
      <c r="E4" s="59" t="s">
        <v>147</v>
      </c>
      <c r="F4" s="59" t="s">
        <v>148</v>
      </c>
    </row>
    <row r="5" spans="1:6" x14ac:dyDescent="0.3">
      <c r="A5" s="60">
        <v>44410</v>
      </c>
      <c r="B5" s="61">
        <v>8984</v>
      </c>
      <c r="C5" s="23" t="s">
        <v>133</v>
      </c>
      <c r="D5" s="23" t="s">
        <v>150</v>
      </c>
      <c r="E5" s="20">
        <v>275</v>
      </c>
      <c r="F5" s="20">
        <v>275</v>
      </c>
    </row>
    <row r="6" spans="1:6" x14ac:dyDescent="0.3">
      <c r="A6" s="60">
        <v>44410</v>
      </c>
      <c r="B6" s="61">
        <v>603630</v>
      </c>
      <c r="C6" s="23" t="s">
        <v>120</v>
      </c>
      <c r="D6" s="43" t="s">
        <v>157</v>
      </c>
      <c r="E6" s="20">
        <v>73</v>
      </c>
      <c r="F6" s="20">
        <v>73</v>
      </c>
    </row>
    <row r="7" spans="1:6" x14ac:dyDescent="0.3">
      <c r="A7" s="60">
        <v>44410</v>
      </c>
      <c r="B7" s="61">
        <v>6948</v>
      </c>
      <c r="C7" s="23" t="s">
        <v>121</v>
      </c>
      <c r="D7" s="23" t="s">
        <v>151</v>
      </c>
      <c r="E7" s="20">
        <v>5182.01</v>
      </c>
      <c r="F7" s="20">
        <v>5182.01</v>
      </c>
    </row>
    <row r="8" spans="1:6" x14ac:dyDescent="0.3">
      <c r="A8" s="60">
        <v>44411</v>
      </c>
      <c r="B8" s="61">
        <v>5904</v>
      </c>
      <c r="C8" s="23" t="s">
        <v>123</v>
      </c>
      <c r="D8" s="43" t="s">
        <v>157</v>
      </c>
      <c r="E8" s="20">
        <v>106.5</v>
      </c>
      <c r="F8" s="20">
        <v>106.5</v>
      </c>
    </row>
    <row r="9" spans="1:6" x14ac:dyDescent="0.3">
      <c r="A9" s="60">
        <v>44412</v>
      </c>
      <c r="B9" s="61">
        <v>964589</v>
      </c>
      <c r="C9" s="23" t="s">
        <v>122</v>
      </c>
      <c r="D9" s="23" t="s">
        <v>156</v>
      </c>
      <c r="E9" s="20">
        <v>85.19</v>
      </c>
      <c r="F9" s="20">
        <v>85.19</v>
      </c>
    </row>
    <row r="10" spans="1:6" x14ac:dyDescent="0.3">
      <c r="A10" s="60">
        <v>44412</v>
      </c>
      <c r="B10" s="61">
        <v>964588</v>
      </c>
      <c r="C10" s="23" t="s">
        <v>122</v>
      </c>
      <c r="D10" s="23" t="s">
        <v>156</v>
      </c>
      <c r="E10" s="20">
        <v>1065.5999999999999</v>
      </c>
      <c r="F10" s="20">
        <v>1065.5999999999999</v>
      </c>
    </row>
    <row r="11" spans="1:6" x14ac:dyDescent="0.3">
      <c r="A11" s="60">
        <v>44412</v>
      </c>
      <c r="B11" s="61">
        <v>37179</v>
      </c>
      <c r="C11" s="23" t="s">
        <v>122</v>
      </c>
      <c r="D11" s="23" t="s">
        <v>156</v>
      </c>
      <c r="E11" s="20">
        <v>615.45000000000005</v>
      </c>
      <c r="F11" s="20">
        <v>615.45000000000005</v>
      </c>
    </row>
    <row r="12" spans="1:6" x14ac:dyDescent="0.3">
      <c r="A12" s="60">
        <v>44412</v>
      </c>
      <c r="B12" s="61">
        <v>964587</v>
      </c>
      <c r="C12" s="23" t="s">
        <v>122</v>
      </c>
      <c r="D12" s="23" t="s">
        <v>156</v>
      </c>
      <c r="E12" s="20">
        <v>207.57</v>
      </c>
      <c r="F12" s="20">
        <v>207.57</v>
      </c>
    </row>
    <row r="13" spans="1:6" x14ac:dyDescent="0.3">
      <c r="A13" s="60">
        <v>44412</v>
      </c>
      <c r="B13" s="61">
        <v>964586</v>
      </c>
      <c r="C13" s="23" t="s">
        <v>122</v>
      </c>
      <c r="D13" s="23" t="s">
        <v>156</v>
      </c>
      <c r="E13" s="20">
        <v>78.97</v>
      </c>
      <c r="F13" s="20">
        <v>78.97</v>
      </c>
    </row>
    <row r="14" spans="1:6" x14ac:dyDescent="0.3">
      <c r="A14" s="60">
        <v>44412</v>
      </c>
      <c r="B14" s="61">
        <v>37180</v>
      </c>
      <c r="C14" s="23" t="s">
        <v>122</v>
      </c>
      <c r="D14" s="23" t="s">
        <v>156</v>
      </c>
      <c r="E14" s="20">
        <v>1714.11</v>
      </c>
      <c r="F14" s="20">
        <v>1714.11</v>
      </c>
    </row>
    <row r="15" spans="1:6" x14ac:dyDescent="0.3">
      <c r="A15" s="60">
        <v>44412</v>
      </c>
      <c r="B15" s="61">
        <v>19753</v>
      </c>
      <c r="C15" s="23" t="s">
        <v>122</v>
      </c>
      <c r="D15" s="23" t="s">
        <v>156</v>
      </c>
      <c r="E15" s="20">
        <v>408.18</v>
      </c>
      <c r="F15" s="20">
        <v>408.18</v>
      </c>
    </row>
    <row r="16" spans="1:6" x14ac:dyDescent="0.3">
      <c r="A16" s="60">
        <v>44415</v>
      </c>
      <c r="B16" s="61">
        <v>697557</v>
      </c>
      <c r="C16" s="23" t="s">
        <v>118</v>
      </c>
      <c r="D16" s="23" t="s">
        <v>156</v>
      </c>
      <c r="E16" s="20">
        <v>78.19</v>
      </c>
      <c r="F16" s="20">
        <v>78.19</v>
      </c>
    </row>
    <row r="17" spans="1:6" x14ac:dyDescent="0.3">
      <c r="A17" s="60">
        <v>44417</v>
      </c>
      <c r="B17" s="61">
        <v>11717</v>
      </c>
      <c r="C17" s="23" t="s">
        <v>132</v>
      </c>
      <c r="D17" s="23" t="s">
        <v>156</v>
      </c>
      <c r="E17" s="20">
        <v>670</v>
      </c>
      <c r="F17" s="20">
        <v>392</v>
      </c>
    </row>
    <row r="18" spans="1:6" x14ac:dyDescent="0.3">
      <c r="A18" s="60">
        <v>44417</v>
      </c>
      <c r="B18" s="61">
        <v>729566</v>
      </c>
      <c r="C18" s="23" t="s">
        <v>124</v>
      </c>
      <c r="D18" s="23" t="s">
        <v>156</v>
      </c>
      <c r="E18" s="20">
        <v>50.1</v>
      </c>
      <c r="F18" s="20">
        <v>50.1</v>
      </c>
    </row>
    <row r="19" spans="1:6" x14ac:dyDescent="0.3">
      <c r="A19" s="60">
        <v>44417</v>
      </c>
      <c r="B19" s="61">
        <v>369564</v>
      </c>
      <c r="C19" s="23" t="s">
        <v>124</v>
      </c>
      <c r="D19" s="23" t="s">
        <v>156</v>
      </c>
      <c r="E19" s="20">
        <v>319.48</v>
      </c>
      <c r="F19" s="20">
        <v>319.48</v>
      </c>
    </row>
    <row r="20" spans="1:6" x14ac:dyDescent="0.3">
      <c r="A20" s="60">
        <v>44417</v>
      </c>
      <c r="B20" s="61">
        <v>69400</v>
      </c>
      <c r="C20" s="23" t="s">
        <v>127</v>
      </c>
      <c r="D20" s="23" t="s">
        <v>158</v>
      </c>
      <c r="E20" s="20">
        <v>347.2</v>
      </c>
      <c r="F20" s="20">
        <v>347.2</v>
      </c>
    </row>
    <row r="21" spans="1:6" x14ac:dyDescent="0.3">
      <c r="A21" s="60">
        <v>44417</v>
      </c>
      <c r="B21" s="61">
        <v>1045403</v>
      </c>
      <c r="C21" s="23" t="s">
        <v>126</v>
      </c>
      <c r="D21" s="23" t="s">
        <v>158</v>
      </c>
      <c r="E21" s="20">
        <v>474.7</v>
      </c>
      <c r="F21" s="20">
        <v>474.7</v>
      </c>
    </row>
    <row r="22" spans="1:6" x14ac:dyDescent="0.3">
      <c r="A22" s="60">
        <v>44417</v>
      </c>
      <c r="B22" s="61">
        <v>2020958</v>
      </c>
      <c r="C22" s="23" t="s">
        <v>131</v>
      </c>
      <c r="D22" s="23" t="s">
        <v>158</v>
      </c>
      <c r="E22" s="20">
        <v>148.52000000000001</v>
      </c>
      <c r="F22" s="20">
        <v>148.52000000000001</v>
      </c>
    </row>
    <row r="23" spans="1:6" x14ac:dyDescent="0.3">
      <c r="A23" s="60">
        <v>44418</v>
      </c>
      <c r="B23" s="61">
        <v>22451</v>
      </c>
      <c r="C23" s="23" t="s">
        <v>125</v>
      </c>
      <c r="D23" s="43" t="s">
        <v>157</v>
      </c>
      <c r="E23" s="20">
        <v>139.22999999999999</v>
      </c>
      <c r="F23" s="20">
        <v>139.22999999999999</v>
      </c>
    </row>
    <row r="24" spans="1:6" x14ac:dyDescent="0.3">
      <c r="A24" s="60">
        <v>44419</v>
      </c>
      <c r="B24" s="61">
        <v>21098</v>
      </c>
      <c r="C24" s="23" t="s">
        <v>134</v>
      </c>
      <c r="D24" s="23" t="s">
        <v>152</v>
      </c>
      <c r="E24" s="20">
        <v>40</v>
      </c>
      <c r="F24" s="20">
        <v>40</v>
      </c>
    </row>
    <row r="25" spans="1:6" x14ac:dyDescent="0.3">
      <c r="A25" s="60">
        <v>44420</v>
      </c>
      <c r="B25" s="61">
        <v>2065</v>
      </c>
      <c r="C25" s="23" t="s">
        <v>136</v>
      </c>
      <c r="D25" s="23" t="s">
        <v>153</v>
      </c>
      <c r="E25" s="20">
        <v>2182.2800000000002</v>
      </c>
      <c r="F25" s="20">
        <v>2182.2800000000002</v>
      </c>
    </row>
    <row r="26" spans="1:6" x14ac:dyDescent="0.3">
      <c r="A26" s="60">
        <v>44420</v>
      </c>
      <c r="B26" s="61">
        <v>10270</v>
      </c>
      <c r="C26" s="23" t="s">
        <v>26</v>
      </c>
      <c r="D26" s="23" t="s">
        <v>161</v>
      </c>
      <c r="E26" s="20">
        <v>289.66000000000003</v>
      </c>
      <c r="F26" s="20">
        <v>289.66000000000003</v>
      </c>
    </row>
    <row r="27" spans="1:6" x14ac:dyDescent="0.3">
      <c r="A27" s="60">
        <v>44420</v>
      </c>
      <c r="B27" s="61">
        <v>127727</v>
      </c>
      <c r="C27" s="23" t="s">
        <v>135</v>
      </c>
      <c r="D27" s="23" t="s">
        <v>162</v>
      </c>
      <c r="E27" s="20">
        <v>171.36</v>
      </c>
      <c r="F27" s="20">
        <v>171.36</v>
      </c>
    </row>
    <row r="28" spans="1:6" x14ac:dyDescent="0.3">
      <c r="A28" s="60">
        <v>44420</v>
      </c>
      <c r="B28" s="61">
        <v>435521</v>
      </c>
      <c r="C28" s="23" t="s">
        <v>128</v>
      </c>
      <c r="D28" s="23" t="s">
        <v>156</v>
      </c>
      <c r="E28" s="20">
        <v>140.63999999999999</v>
      </c>
      <c r="F28" s="20">
        <v>140.63999999999999</v>
      </c>
    </row>
    <row r="29" spans="1:6" x14ac:dyDescent="0.3">
      <c r="A29" s="60">
        <v>44421</v>
      </c>
      <c r="B29" s="61">
        <v>2831403</v>
      </c>
      <c r="C29" s="23" t="s">
        <v>137</v>
      </c>
      <c r="D29" s="23" t="s">
        <v>153</v>
      </c>
      <c r="E29" s="20">
        <v>430.56</v>
      </c>
      <c r="F29" s="20">
        <v>430.56</v>
      </c>
    </row>
    <row r="30" spans="1:6" x14ac:dyDescent="0.3">
      <c r="A30" s="60">
        <v>44421</v>
      </c>
      <c r="B30" s="61">
        <v>2831402</v>
      </c>
      <c r="C30" s="23" t="s">
        <v>137</v>
      </c>
      <c r="D30" s="23" t="s">
        <v>154</v>
      </c>
      <c r="E30" s="20">
        <v>159.6</v>
      </c>
      <c r="F30" s="20">
        <v>159.6</v>
      </c>
    </row>
    <row r="31" spans="1:6" x14ac:dyDescent="0.3">
      <c r="A31" s="60">
        <v>44423</v>
      </c>
      <c r="B31" s="61">
        <v>391628</v>
      </c>
      <c r="C31" s="23" t="s">
        <v>118</v>
      </c>
      <c r="D31" s="23" t="s">
        <v>156</v>
      </c>
      <c r="E31" s="20">
        <v>150</v>
      </c>
      <c r="F31" s="20">
        <v>150</v>
      </c>
    </row>
    <row r="32" spans="1:6" x14ac:dyDescent="0.3">
      <c r="A32" s="60">
        <v>44425</v>
      </c>
      <c r="B32" s="61">
        <v>774047</v>
      </c>
      <c r="C32" s="23" t="s">
        <v>118</v>
      </c>
      <c r="D32" s="23" t="s">
        <v>156</v>
      </c>
      <c r="E32" s="20">
        <v>122.18</v>
      </c>
      <c r="F32" s="20">
        <v>122.18</v>
      </c>
    </row>
    <row r="33" spans="1:6" x14ac:dyDescent="0.3">
      <c r="A33" s="60">
        <v>44427</v>
      </c>
      <c r="B33" s="61">
        <v>178747</v>
      </c>
      <c r="C33" s="23" t="s">
        <v>138</v>
      </c>
      <c r="D33" s="23" t="s">
        <v>153</v>
      </c>
      <c r="E33" s="20">
        <v>122.24</v>
      </c>
      <c r="F33" s="20">
        <v>122.24</v>
      </c>
    </row>
    <row r="34" spans="1:6" x14ac:dyDescent="0.3">
      <c r="A34" s="60">
        <v>44427</v>
      </c>
      <c r="B34" s="61">
        <v>158</v>
      </c>
      <c r="C34" s="23" t="s">
        <v>16</v>
      </c>
      <c r="D34" s="23" t="s">
        <v>150</v>
      </c>
      <c r="E34" s="20">
        <v>45</v>
      </c>
      <c r="F34" s="20">
        <v>45</v>
      </c>
    </row>
    <row r="35" spans="1:6" x14ac:dyDescent="0.3">
      <c r="A35" s="60">
        <v>44428</v>
      </c>
      <c r="B35" s="61">
        <v>311619</v>
      </c>
      <c r="C35" s="23" t="s">
        <v>139</v>
      </c>
      <c r="D35" s="23" t="s">
        <v>153</v>
      </c>
      <c r="E35" s="20">
        <v>74.900000000000006</v>
      </c>
      <c r="F35" s="20">
        <v>74.900000000000006</v>
      </c>
    </row>
    <row r="36" spans="1:6" x14ac:dyDescent="0.3">
      <c r="A36" s="60">
        <v>44429</v>
      </c>
      <c r="B36" s="61">
        <v>39256756</v>
      </c>
      <c r="C36" s="23" t="s">
        <v>140</v>
      </c>
      <c r="D36" s="23" t="s">
        <v>159</v>
      </c>
      <c r="E36" s="20">
        <v>770.67</v>
      </c>
      <c r="F36" s="20">
        <v>770.67</v>
      </c>
    </row>
    <row r="37" spans="1:6" x14ac:dyDescent="0.3">
      <c r="A37" s="60">
        <v>44431</v>
      </c>
      <c r="B37" s="61">
        <v>11853</v>
      </c>
      <c r="C37" s="23" t="s">
        <v>132</v>
      </c>
      <c r="D37" s="23" t="s">
        <v>156</v>
      </c>
      <c r="E37" s="20">
        <v>294</v>
      </c>
      <c r="F37" s="20">
        <v>294</v>
      </c>
    </row>
    <row r="38" spans="1:6" x14ac:dyDescent="0.3">
      <c r="A38" s="60">
        <v>44433</v>
      </c>
      <c r="B38" s="61">
        <v>10722944</v>
      </c>
      <c r="C38" s="23" t="s">
        <v>140</v>
      </c>
      <c r="D38" s="23" t="s">
        <v>160</v>
      </c>
      <c r="E38" s="20">
        <v>1740.34</v>
      </c>
      <c r="F38" s="20">
        <v>1740.34</v>
      </c>
    </row>
    <row r="39" spans="1:6" x14ac:dyDescent="0.3">
      <c r="A39" s="60">
        <v>44435</v>
      </c>
      <c r="B39" s="61">
        <v>885</v>
      </c>
      <c r="C39" s="23" t="s">
        <v>119</v>
      </c>
      <c r="D39" s="43" t="s">
        <v>157</v>
      </c>
      <c r="E39" s="20">
        <v>805</v>
      </c>
      <c r="F39" s="20">
        <v>805</v>
      </c>
    </row>
    <row r="40" spans="1:6" x14ac:dyDescent="0.3">
      <c r="A40" s="60">
        <v>44438</v>
      </c>
      <c r="B40" s="61"/>
      <c r="C40" s="23" t="s">
        <v>27</v>
      </c>
      <c r="D40" s="23" t="s">
        <v>158</v>
      </c>
      <c r="E40" s="20">
        <v>6437.51</v>
      </c>
      <c r="F40" s="20">
        <v>6437.51</v>
      </c>
    </row>
    <row r="41" spans="1:6" x14ac:dyDescent="0.3">
      <c r="A41" s="60">
        <v>44439</v>
      </c>
      <c r="B41" s="61">
        <v>623225</v>
      </c>
      <c r="C41" s="23" t="s">
        <v>130</v>
      </c>
      <c r="D41" s="23" t="s">
        <v>158</v>
      </c>
      <c r="E41" s="20">
        <v>6933.84</v>
      </c>
      <c r="F41" s="20">
        <v>6933.84</v>
      </c>
    </row>
    <row r="42" spans="1:6" x14ac:dyDescent="0.3">
      <c r="A42" s="60">
        <v>44420</v>
      </c>
      <c r="B42" s="61">
        <v>882</v>
      </c>
      <c r="C42" s="23" t="s">
        <v>15</v>
      </c>
      <c r="D42" s="23" t="s">
        <v>155</v>
      </c>
      <c r="E42" s="20">
        <v>1450</v>
      </c>
      <c r="F42" s="20">
        <v>1450</v>
      </c>
    </row>
    <row r="43" spans="1:6" x14ac:dyDescent="0.3">
      <c r="A43" s="60">
        <v>44425</v>
      </c>
      <c r="B43" s="61">
        <v>1320</v>
      </c>
      <c r="C43" s="23" t="s">
        <v>129</v>
      </c>
      <c r="D43" s="23" t="s">
        <v>155</v>
      </c>
      <c r="E43" s="20">
        <v>3750</v>
      </c>
      <c r="F43" s="20">
        <v>3750</v>
      </c>
    </row>
    <row r="44" spans="1:6" x14ac:dyDescent="0.3">
      <c r="A44" s="60">
        <v>44439</v>
      </c>
      <c r="B44" s="61"/>
      <c r="C44" s="7" t="s">
        <v>13</v>
      </c>
      <c r="D44" s="23" t="s">
        <v>158</v>
      </c>
      <c r="E44" s="20">
        <v>1785.11</v>
      </c>
      <c r="F44" s="20">
        <v>1785.11</v>
      </c>
    </row>
    <row r="45" spans="1:6" x14ac:dyDescent="0.3">
      <c r="A45" s="60">
        <v>44439</v>
      </c>
      <c r="B45" s="61"/>
      <c r="C45" s="7" t="s">
        <v>4</v>
      </c>
      <c r="D45" s="23" t="s">
        <v>158</v>
      </c>
      <c r="E45" s="20">
        <v>2973.68</v>
      </c>
      <c r="F45" s="20">
        <v>2973.68</v>
      </c>
    </row>
    <row r="46" spans="1:6" x14ac:dyDescent="0.3">
      <c r="A46" s="60">
        <v>44439</v>
      </c>
      <c r="B46" s="61"/>
      <c r="C46" s="7" t="s">
        <v>24</v>
      </c>
      <c r="D46" s="23" t="s">
        <v>158</v>
      </c>
      <c r="E46" s="20">
        <v>3720</v>
      </c>
      <c r="F46" s="20">
        <v>3720</v>
      </c>
    </row>
    <row r="47" spans="1:6" x14ac:dyDescent="0.3">
      <c r="A47" s="60">
        <v>44439</v>
      </c>
      <c r="B47" s="61"/>
      <c r="C47" s="7" t="s">
        <v>3</v>
      </c>
      <c r="D47" s="23" t="s">
        <v>158</v>
      </c>
      <c r="E47" s="20">
        <v>4669.17</v>
      </c>
      <c r="F47" s="20">
        <v>4669.17</v>
      </c>
    </row>
    <row r="48" spans="1:6" x14ac:dyDescent="0.3">
      <c r="A48" s="60">
        <v>44439</v>
      </c>
      <c r="B48" s="61"/>
      <c r="C48" s="7" t="s">
        <v>23</v>
      </c>
      <c r="D48" s="23" t="s">
        <v>158</v>
      </c>
      <c r="E48" s="20">
        <v>2629.15</v>
      </c>
      <c r="F48" s="20">
        <v>2629.15</v>
      </c>
    </row>
    <row r="49" spans="1:6" x14ac:dyDescent="0.3">
      <c r="A49" s="60">
        <v>44439</v>
      </c>
      <c r="B49" s="61"/>
      <c r="C49" s="7" t="s">
        <v>1</v>
      </c>
      <c r="D49" s="23" t="s">
        <v>158</v>
      </c>
      <c r="E49" s="20">
        <v>2025.76</v>
      </c>
      <c r="F49" s="20">
        <v>2025.76</v>
      </c>
    </row>
    <row r="50" spans="1:6" x14ac:dyDescent="0.3">
      <c r="A50" s="60">
        <v>44439</v>
      </c>
      <c r="B50" s="61"/>
      <c r="C50" s="7" t="s">
        <v>102</v>
      </c>
      <c r="D50" s="23" t="s">
        <v>158</v>
      </c>
      <c r="E50" s="20">
        <v>2687.42</v>
      </c>
      <c r="F50" s="20">
        <v>2687.42</v>
      </c>
    </row>
    <row r="51" spans="1:6" x14ac:dyDescent="0.3">
      <c r="A51" s="60">
        <v>44439</v>
      </c>
      <c r="B51" s="61"/>
      <c r="C51" s="7" t="s">
        <v>17</v>
      </c>
      <c r="D51" s="23" t="s">
        <v>158</v>
      </c>
      <c r="E51" s="20">
        <v>4161.54</v>
      </c>
      <c r="F51" s="20">
        <v>4161.54</v>
      </c>
    </row>
    <row r="52" spans="1:6" x14ac:dyDescent="0.3">
      <c r="A52" s="60">
        <v>44439</v>
      </c>
      <c r="B52" s="61"/>
      <c r="C52" s="7" t="s">
        <v>103</v>
      </c>
      <c r="D52" s="23" t="s">
        <v>158</v>
      </c>
      <c r="E52" s="20">
        <v>4577.22</v>
      </c>
      <c r="F52" s="20">
        <v>4577.22</v>
      </c>
    </row>
    <row r="53" spans="1:6" x14ac:dyDescent="0.3">
      <c r="A53" s="60">
        <v>44439</v>
      </c>
      <c r="B53" s="61"/>
      <c r="C53" s="7" t="s">
        <v>104</v>
      </c>
      <c r="D53" s="23" t="s">
        <v>158</v>
      </c>
      <c r="E53" s="20">
        <v>2355.66</v>
      </c>
      <c r="F53" s="20">
        <v>2355.66</v>
      </c>
    </row>
    <row r="54" spans="1:6" x14ac:dyDescent="0.3">
      <c r="A54" s="60">
        <v>44439</v>
      </c>
      <c r="B54" s="61"/>
      <c r="C54" s="7" t="s">
        <v>18</v>
      </c>
      <c r="D54" s="23" t="s">
        <v>158</v>
      </c>
      <c r="E54" s="20">
        <v>2326.7600000000002</v>
      </c>
      <c r="F54" s="20">
        <v>2326.7600000000002</v>
      </c>
    </row>
    <row r="55" spans="1:6" x14ac:dyDescent="0.3">
      <c r="A55" s="60">
        <v>44439</v>
      </c>
      <c r="B55" s="61"/>
      <c r="C55" s="7" t="s">
        <v>2</v>
      </c>
      <c r="D55" s="23" t="s">
        <v>158</v>
      </c>
      <c r="E55" s="20">
        <v>1803.24</v>
      </c>
      <c r="F55" s="20">
        <v>1803.24</v>
      </c>
    </row>
    <row r="56" spans="1:6" x14ac:dyDescent="0.3">
      <c r="A56" s="60">
        <v>44439</v>
      </c>
      <c r="B56" s="61"/>
      <c r="C56" s="7" t="s">
        <v>10</v>
      </c>
      <c r="D56" s="23" t="s">
        <v>158</v>
      </c>
      <c r="E56" s="20">
        <v>2271.19</v>
      </c>
      <c r="F56" s="20">
        <v>2271.19</v>
      </c>
    </row>
    <row r="57" spans="1:6" x14ac:dyDescent="0.3">
      <c r="A57" s="60">
        <v>44439</v>
      </c>
      <c r="B57" s="61"/>
      <c r="C57" s="7" t="s">
        <v>105</v>
      </c>
      <c r="D57" s="23" t="s">
        <v>158</v>
      </c>
      <c r="E57" s="20">
        <v>2267.17</v>
      </c>
      <c r="F57" s="20">
        <v>2267.17</v>
      </c>
    </row>
    <row r="58" spans="1:6" x14ac:dyDescent="0.3">
      <c r="A58" s="60">
        <v>44439</v>
      </c>
      <c r="B58" s="61"/>
      <c r="C58" s="7" t="s">
        <v>5</v>
      </c>
      <c r="D58" s="23" t="s">
        <v>158</v>
      </c>
      <c r="E58" s="20">
        <v>2356.09</v>
      </c>
      <c r="F58" s="20">
        <v>2356.09</v>
      </c>
    </row>
    <row r="59" spans="1:6" x14ac:dyDescent="0.3">
      <c r="A59" s="60">
        <v>44439</v>
      </c>
      <c r="B59" s="61"/>
      <c r="C59" s="7" t="s">
        <v>8</v>
      </c>
      <c r="D59" s="23" t="s">
        <v>158</v>
      </c>
      <c r="E59" s="20">
        <v>1767.81</v>
      </c>
      <c r="F59" s="20">
        <v>1767.81</v>
      </c>
    </row>
    <row r="60" spans="1:6" x14ac:dyDescent="0.3">
      <c r="A60" s="60">
        <v>44439</v>
      </c>
      <c r="B60" s="61"/>
      <c r="C60" s="7" t="s">
        <v>7</v>
      </c>
      <c r="D60" s="23" t="s">
        <v>158</v>
      </c>
      <c r="E60" s="20">
        <v>3301.86</v>
      </c>
      <c r="F60" s="20">
        <v>3301.86</v>
      </c>
    </row>
    <row r="61" spans="1:6" x14ac:dyDescent="0.3">
      <c r="A61" s="60">
        <v>44439</v>
      </c>
      <c r="B61" s="61"/>
      <c r="C61" s="7" t="s">
        <v>14</v>
      </c>
      <c r="D61" s="23" t="s">
        <v>158</v>
      </c>
      <c r="E61" s="20">
        <v>6215.64</v>
      </c>
      <c r="F61" s="20">
        <v>6215.64</v>
      </c>
    </row>
    <row r="62" spans="1:6" x14ac:dyDescent="0.3">
      <c r="A62" s="60">
        <v>44439</v>
      </c>
      <c r="B62" s="61"/>
      <c r="C62" s="7" t="s">
        <v>25</v>
      </c>
      <c r="D62" s="23" t="s">
        <v>158</v>
      </c>
      <c r="E62" s="20">
        <v>2468.85</v>
      </c>
      <c r="F62" s="20">
        <v>2468.85</v>
      </c>
    </row>
    <row r="63" spans="1:6" x14ac:dyDescent="0.3">
      <c r="A63" s="60">
        <v>44439</v>
      </c>
      <c r="B63" s="61"/>
      <c r="C63" s="7" t="s">
        <v>106</v>
      </c>
      <c r="D63" s="23" t="s">
        <v>158</v>
      </c>
      <c r="E63" s="20">
        <v>2245.91</v>
      </c>
      <c r="F63" s="20">
        <v>2245.91</v>
      </c>
    </row>
    <row r="64" spans="1:6" x14ac:dyDescent="0.3">
      <c r="A64" s="60">
        <v>44439</v>
      </c>
      <c r="B64" s="61"/>
      <c r="C64" s="7" t="s">
        <v>6</v>
      </c>
      <c r="D64" s="23" t="s">
        <v>158</v>
      </c>
      <c r="E64" s="20">
        <v>2124.71</v>
      </c>
      <c r="F64" s="20">
        <v>2124.71</v>
      </c>
    </row>
    <row r="65" spans="1:6" x14ac:dyDescent="0.3">
      <c r="A65" s="60">
        <v>44439</v>
      </c>
      <c r="B65" s="61"/>
      <c r="C65" s="7" t="s">
        <v>21</v>
      </c>
      <c r="D65" s="23" t="s">
        <v>158</v>
      </c>
      <c r="E65" s="20">
        <v>4716.84</v>
      </c>
      <c r="F65" s="20">
        <v>4716.84</v>
      </c>
    </row>
    <row r="66" spans="1:6" x14ac:dyDescent="0.3">
      <c r="A66" s="60">
        <v>44439</v>
      </c>
      <c r="B66" s="61"/>
      <c r="C66" s="7" t="s">
        <v>107</v>
      </c>
      <c r="D66" s="23" t="s">
        <v>158</v>
      </c>
      <c r="E66" s="20">
        <v>2235.63</v>
      </c>
      <c r="F66" s="20">
        <v>2235.63</v>
      </c>
    </row>
    <row r="67" spans="1:6" x14ac:dyDescent="0.3">
      <c r="A67" s="60">
        <v>44439</v>
      </c>
      <c r="B67" s="61"/>
      <c r="C67" s="7" t="s">
        <v>19</v>
      </c>
      <c r="D67" s="23" t="s">
        <v>158</v>
      </c>
      <c r="E67" s="20">
        <v>1387.93</v>
      </c>
      <c r="F67" s="20">
        <v>1387.93</v>
      </c>
    </row>
    <row r="68" spans="1:6" x14ac:dyDescent="0.3">
      <c r="A68" s="60">
        <v>44439</v>
      </c>
      <c r="B68" s="61"/>
      <c r="C68" s="43" t="s">
        <v>9</v>
      </c>
      <c r="D68" s="23" t="s">
        <v>158</v>
      </c>
      <c r="E68" s="20">
        <v>1988.69</v>
      </c>
      <c r="F68" s="20">
        <v>1988.69</v>
      </c>
    </row>
    <row r="69" spans="1:6" x14ac:dyDescent="0.3">
      <c r="A69" s="60">
        <v>44439</v>
      </c>
      <c r="B69" s="61"/>
      <c r="C69" s="43" t="s">
        <v>0</v>
      </c>
      <c r="D69" s="23" t="s">
        <v>158</v>
      </c>
      <c r="E69" s="20">
        <v>1489.76</v>
      </c>
      <c r="F69" s="20">
        <v>1489.76</v>
      </c>
    </row>
    <row r="70" spans="1:6" x14ac:dyDescent="0.3">
      <c r="A70" s="60">
        <v>44439</v>
      </c>
      <c r="B70" s="61"/>
      <c r="C70" s="43" t="s">
        <v>12</v>
      </c>
      <c r="D70" s="23" t="s">
        <v>158</v>
      </c>
      <c r="E70" s="20">
        <v>1751.31</v>
      </c>
      <c r="F70" s="20">
        <v>1751.31</v>
      </c>
    </row>
    <row r="71" spans="1:6" x14ac:dyDescent="0.3">
      <c r="A71" s="60">
        <v>44439</v>
      </c>
      <c r="B71" s="61"/>
      <c r="C71" s="43" t="s">
        <v>22</v>
      </c>
      <c r="D71" s="23" t="s">
        <v>158</v>
      </c>
      <c r="E71" s="20">
        <v>2085.41</v>
      </c>
      <c r="F71" s="20">
        <v>2085.41</v>
      </c>
    </row>
    <row r="72" spans="1:6" x14ac:dyDescent="0.3">
      <c r="A72" s="60">
        <v>44439</v>
      </c>
      <c r="B72" s="61"/>
      <c r="C72" s="43" t="s">
        <v>11</v>
      </c>
      <c r="D72" s="23" t="s">
        <v>158</v>
      </c>
      <c r="E72" s="20">
        <v>2072.02</v>
      </c>
      <c r="F72" s="20">
        <v>2072.02</v>
      </c>
    </row>
    <row r="73" spans="1:6" x14ac:dyDescent="0.3">
      <c r="A73" s="60">
        <v>44439</v>
      </c>
      <c r="B73" s="61"/>
      <c r="C73" s="43" t="s">
        <v>20</v>
      </c>
      <c r="D73" s="23" t="s">
        <v>158</v>
      </c>
      <c r="E73" s="20">
        <v>2295.71</v>
      </c>
      <c r="F73" s="20">
        <v>2295.71</v>
      </c>
    </row>
    <row r="74" spans="1:6" x14ac:dyDescent="0.3">
      <c r="A74" s="60">
        <v>44439</v>
      </c>
      <c r="B74" s="61"/>
      <c r="C74" s="43" t="s">
        <v>108</v>
      </c>
      <c r="D74" s="23" t="s">
        <v>158</v>
      </c>
      <c r="E74" s="20">
        <v>2386.86</v>
      </c>
      <c r="F74" s="20">
        <v>2386.86</v>
      </c>
    </row>
    <row r="75" spans="1:6" x14ac:dyDescent="0.3">
      <c r="A75" s="60"/>
      <c r="B75" s="61"/>
      <c r="C75" s="23"/>
      <c r="D75" s="23"/>
      <c r="E75" s="20">
        <f>SUM(E5:E74)</f>
        <v>121292.88000000002</v>
      </c>
      <c r="F75" s="20">
        <f>SUM(F5:F74)</f>
        <v>121014.88000000002</v>
      </c>
    </row>
    <row r="76" spans="1:6" x14ac:dyDescent="0.3">
      <c r="A76" s="62" t="s">
        <v>163</v>
      </c>
      <c r="B76" s="63"/>
      <c r="C76" s="48"/>
      <c r="D76" s="64">
        <f>COUNT(A5:A74)</f>
        <v>70</v>
      </c>
    </row>
    <row r="77" spans="1:6" x14ac:dyDescent="0.3">
      <c r="A77" s="65" t="s">
        <v>164</v>
      </c>
      <c r="B77" s="63"/>
      <c r="C77" s="48"/>
      <c r="D77" s="66">
        <f>E75</f>
        <v>121292.88000000002</v>
      </c>
    </row>
    <row r="78" spans="1:6" x14ac:dyDescent="0.3">
      <c r="A78" s="65" t="s">
        <v>165</v>
      </c>
      <c r="B78" s="63"/>
      <c r="C78" s="48"/>
      <c r="D78" s="66">
        <f>F75</f>
        <v>121014.88000000002</v>
      </c>
    </row>
    <row r="79" spans="1:6" x14ac:dyDescent="0.3">
      <c r="A79" s="48"/>
      <c r="B79" s="63"/>
      <c r="C79" s="48"/>
      <c r="D79" s="48"/>
    </row>
    <row r="80" spans="1:6" x14ac:dyDescent="0.3">
      <c r="A80" s="67" t="s">
        <v>166</v>
      </c>
      <c r="B80" s="68"/>
      <c r="C80" s="69"/>
      <c r="D80" s="70"/>
      <c r="E80" s="35"/>
      <c r="F80" s="35"/>
    </row>
    <row r="81" spans="1:6" x14ac:dyDescent="0.3">
      <c r="A81" s="67" t="s">
        <v>167</v>
      </c>
      <c r="B81" s="68"/>
      <c r="C81" s="69"/>
      <c r="D81" s="70"/>
      <c r="E81" s="35"/>
      <c r="F81" s="35"/>
    </row>
    <row r="82" spans="1:6" x14ac:dyDescent="0.3">
      <c r="A82" s="67" t="s">
        <v>168</v>
      </c>
      <c r="B82" s="68"/>
      <c r="C82" s="69"/>
      <c r="D82" s="70"/>
      <c r="E82" s="35"/>
      <c r="F82" s="35"/>
    </row>
    <row r="83" spans="1:6" x14ac:dyDescent="0.3">
      <c r="A83" s="67"/>
      <c r="B83" s="68"/>
      <c r="C83" s="69"/>
      <c r="D83" s="70"/>
      <c r="E83" s="35"/>
      <c r="F83" s="35"/>
    </row>
    <row r="84" spans="1:6" x14ac:dyDescent="0.3">
      <c r="A84" s="71" t="s">
        <v>116</v>
      </c>
      <c r="B84" s="72"/>
      <c r="C84" s="47"/>
      <c r="D84" s="47"/>
      <c r="E84" s="35"/>
      <c r="F84" s="35"/>
    </row>
    <row r="85" spans="1:6" x14ac:dyDescent="0.3">
      <c r="A85" s="71"/>
      <c r="B85" s="72"/>
      <c r="C85" s="47"/>
      <c r="D85" s="47"/>
      <c r="E85" s="35"/>
      <c r="F85" s="35"/>
    </row>
    <row r="86" spans="1:6" x14ac:dyDescent="0.3">
      <c r="A86" s="71"/>
      <c r="B86" s="72"/>
      <c r="C86" s="47"/>
      <c r="D86" s="47"/>
      <c r="E86" s="35"/>
      <c r="F86" s="35"/>
    </row>
    <row r="87" spans="1:6" x14ac:dyDescent="0.3">
      <c r="A87" s="71"/>
      <c r="B87" s="72"/>
      <c r="C87" s="47"/>
      <c r="D87" s="47"/>
      <c r="E87" s="35"/>
      <c r="F87" s="35"/>
    </row>
    <row r="88" spans="1:6" x14ac:dyDescent="0.3">
      <c r="A88" s="73"/>
      <c r="B88" s="49" t="s">
        <v>110</v>
      </c>
      <c r="C88" s="74"/>
      <c r="D88" s="50" t="s">
        <v>111</v>
      </c>
      <c r="E88" s="35"/>
      <c r="F88" s="35"/>
    </row>
    <row r="89" spans="1:6" x14ac:dyDescent="0.3">
      <c r="A89" s="47"/>
      <c r="B89" s="51" t="s">
        <v>112</v>
      </c>
      <c r="C89" s="74"/>
      <c r="D89" s="52" t="s">
        <v>113</v>
      </c>
      <c r="E89" s="35"/>
      <c r="F89" s="35"/>
    </row>
    <row r="90" spans="1:6" x14ac:dyDescent="0.3">
      <c r="A90" s="36"/>
    </row>
    <row r="91" spans="1:6" x14ac:dyDescent="0.3">
      <c r="A91" s="36"/>
    </row>
    <row r="92" spans="1:6" x14ac:dyDescent="0.3">
      <c r="A92" s="36"/>
    </row>
    <row r="93" spans="1:6" x14ac:dyDescent="0.3">
      <c r="A93" s="36"/>
    </row>
    <row r="94" spans="1:6" x14ac:dyDescent="0.3">
      <c r="A94" s="36"/>
    </row>
    <row r="95" spans="1:6" x14ac:dyDescent="0.3">
      <c r="A95" s="36"/>
    </row>
    <row r="96" spans="1:6" x14ac:dyDescent="0.3">
      <c r="A96" s="36"/>
    </row>
    <row r="97" spans="1:1" x14ac:dyDescent="0.3">
      <c r="A97" s="36"/>
    </row>
    <row r="98" spans="1:1" x14ac:dyDescent="0.3">
      <c r="A98" s="36"/>
    </row>
    <row r="99" spans="1:1" x14ac:dyDescent="0.3">
      <c r="A99" s="36"/>
    </row>
    <row r="100" spans="1:1" x14ac:dyDescent="0.3">
      <c r="A100" s="36"/>
    </row>
    <row r="101" spans="1:1" x14ac:dyDescent="0.3">
      <c r="A101" s="36"/>
    </row>
    <row r="102" spans="1:1" x14ac:dyDescent="0.3">
      <c r="A102" s="36"/>
    </row>
    <row r="103" spans="1:1" x14ac:dyDescent="0.3">
      <c r="A103" s="36"/>
    </row>
    <row r="104" spans="1:1" x14ac:dyDescent="0.3">
      <c r="A104" s="36"/>
    </row>
    <row r="105" spans="1:1" x14ac:dyDescent="0.3">
      <c r="A105" s="36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Estadual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2021-09-01T19:04:24Z</cp:lastPrinted>
  <dcterms:created xsi:type="dcterms:W3CDTF">2021-08-27T13:15:50Z</dcterms:created>
  <dcterms:modified xsi:type="dcterms:W3CDTF">2021-09-01T19:06:11Z</dcterms:modified>
</cp:coreProperties>
</file>