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4 Municipal" sheetId="4" r:id="rId1"/>
    <sheet name=" Anexo II " sheetId="7" r:id="rId2"/>
    <sheet name="Anexo III " sheetId="6" r:id="rId3"/>
  </sheets>
  <calcPr calcId="144525"/>
</workbook>
</file>

<file path=xl/calcChain.xml><?xml version="1.0" encoding="utf-8"?>
<calcChain xmlns="http://schemas.openxmlformats.org/spreadsheetml/2006/main">
  <c r="D80" i="7" l="1"/>
  <c r="F79" i="7"/>
  <c r="D82" i="7" s="1"/>
  <c r="E79" i="7"/>
  <c r="D81" i="7" s="1"/>
  <c r="C104" i="6"/>
  <c r="E15" i="6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J87" i="4" l="1"/>
  <c r="E87" i="4"/>
  <c r="G86" i="4"/>
  <c r="I86" i="4" s="1"/>
  <c r="G85" i="4"/>
  <c r="I85" i="4" s="1"/>
  <c r="I84" i="4"/>
  <c r="G84" i="4"/>
  <c r="C87" i="4"/>
  <c r="G82" i="4"/>
  <c r="I82" i="4" s="1"/>
  <c r="G81" i="4"/>
  <c r="A79" i="4"/>
  <c r="I35" i="4"/>
  <c r="I38" i="4" s="1"/>
  <c r="I40" i="4" l="1"/>
  <c r="H97" i="4" s="1"/>
  <c r="I81" i="4"/>
  <c r="G83" i="4"/>
  <c r="I83" i="4" s="1"/>
  <c r="I87" i="4" l="1"/>
  <c r="H98" i="4" s="1"/>
  <c r="H99" i="4" s="1"/>
  <c r="H101" i="4" s="1"/>
  <c r="G87" i="4"/>
</calcChain>
</file>

<file path=xl/sharedStrings.xml><?xml version="1.0" encoding="utf-8"?>
<sst xmlns="http://schemas.openxmlformats.org/spreadsheetml/2006/main" count="376" uniqueCount="245">
  <si>
    <t>Maria do Carmo da Silva Fachini</t>
  </si>
  <si>
    <t>FGTS</t>
  </si>
  <si>
    <t>Auris Espaço Psicoterapeutico Ltda ME</t>
  </si>
  <si>
    <t>Maria Neide de Moura Santos</t>
  </si>
  <si>
    <t>Lucimauro Francisco do Prado</t>
  </si>
  <si>
    <t>Luciana ALves Jorge Pereira</t>
  </si>
  <si>
    <t>Elaine Pereira de Souza Campos</t>
  </si>
  <si>
    <t>Luzete da Conceição Nascimento</t>
  </si>
  <si>
    <t>Daniel Coimbra</t>
  </si>
  <si>
    <t>Crislene Lucia Bernabé da Silva</t>
  </si>
  <si>
    <t>Reginaldo Rodrigues Ferreira</t>
  </si>
  <si>
    <t>Marina de Souza</t>
  </si>
  <si>
    <t>Maria Aparecida da Silva</t>
  </si>
  <si>
    <t>Marcos Romão Dias</t>
  </si>
  <si>
    <t>Simone Alves do Nascimento</t>
  </si>
  <si>
    <t>Kleybson Roberto da Silva Lima</t>
  </si>
  <si>
    <t>Juliana Alves de Brito</t>
  </si>
  <si>
    <t>Raquel Ramos da Silva Santos</t>
  </si>
  <si>
    <t>Roseli Augusta Marques Muniz</t>
  </si>
  <si>
    <t>Elenilda Americo dos Santos</t>
  </si>
  <si>
    <t>Tulipas Entulho Ltda ME</t>
  </si>
  <si>
    <t>Sandra Regina Coelho</t>
  </si>
  <si>
    <t>Matheus Damasceno Paschoal</t>
  </si>
  <si>
    <t>Denise Tealdi</t>
  </si>
  <si>
    <t>Fernanda Franquilim Medeiros</t>
  </si>
  <si>
    <t>Gleice Moreira de Almeida</t>
  </si>
  <si>
    <t>Jovelina Maria da Conceição Timoteo</t>
  </si>
  <si>
    <t>Miriam Aparecida Ruy</t>
  </si>
  <si>
    <t>Nestor de Souza Francisco</t>
  </si>
  <si>
    <t>Simone de Paula Souza</t>
  </si>
  <si>
    <t>Elcio da Silva Pimenta</t>
  </si>
  <si>
    <t>Telefonica Brasil sa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</si>
  <si>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</si>
  <si>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</si>
  <si>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</si>
  <si>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</si>
  <si>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</si>
  <si>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</si>
  <si>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</si>
  <si>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</si>
  <si>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</si>
  <si>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</si>
  <si>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QUINTO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</si>
  <si>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</si>
  <si>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</si>
  <si>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</si>
  <si>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</si>
  <si>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</si>
  <si>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</si>
  <si>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</si>
  <si>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</si>
  <si>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</si>
  <si>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</si>
  <si>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ABRIL</t>
  </si>
  <si>
    <t>TEM Mais Pneus - Comercio e Serviços Ltda ref mês 03-2021 nf 1320/904</t>
  </si>
  <si>
    <t>Telefonica Brasil as ref mês 03-2021 nf 391628</t>
  </si>
  <si>
    <t xml:space="preserve">Bradesco Auto/RE Companhia de Seguros ref mês 03-2021 nf 166773 </t>
  </si>
  <si>
    <t>Maria Zuleide Pimentel Loiola ref mês 03-2021 nf 1531</t>
  </si>
  <si>
    <t>Comercio de Gás Belimar Ltda - ME ref mês 03-2021 nf 10416</t>
  </si>
  <si>
    <t>Tauste Supermercados Ltda ref mês 03-2021 nf 63592</t>
  </si>
  <si>
    <t>D.A.C. dos Santos Auto Eletrica ref mês 04-2021 nf 541</t>
  </si>
  <si>
    <t>Jundtel Com e Serv de Telecomunicações ltda ME ref mês 03-2021 nf 4632</t>
  </si>
  <si>
    <t>Telefonica Brasil as ref mês 03-2021 nf 774047</t>
  </si>
  <si>
    <t>Receb Prefeitura ref mês 04-2021 DOC 286492</t>
  </si>
  <si>
    <t>Infoqplan Soluções Empresariais Ltda - EPP ref mês 04-2021 nf 5810</t>
  </si>
  <si>
    <t>Flavio Cesar Passos Me ref mês 04-2021 nf 2049</t>
  </si>
  <si>
    <t>Codael Com. de Artigos Eletronicos Ltda EPP ref mês 03-2021 nf 30278</t>
  </si>
  <si>
    <t>Thatuito Comercial LTDA EPP ref mês 03-2021 nf 12914</t>
  </si>
  <si>
    <t>Fornecedora Tulipas Materiais para Construção Ltda EPP ref mês 03-2021 nf 3671</t>
  </si>
  <si>
    <t>Marli Thomazi Salas - EPP ref mês 04-2021 nf 205</t>
  </si>
  <si>
    <t>Organização Contábil Elite S/S ltda ref mês 03-2021 nf 410</t>
  </si>
  <si>
    <t>Auris Espaço Psicoterapeutico Ltda ME ref mês 04-2021 nf 780</t>
  </si>
  <si>
    <t>J R Martins - ME ref mês 04-2021 nf 10694</t>
  </si>
  <si>
    <t>COMERCIAL ZARILI LTDA ME ref mês 04-2021 nf 3719</t>
  </si>
  <si>
    <t>CPFL ref mês 04 nf 401032</t>
  </si>
  <si>
    <t>CPFL ref mês 04 nf 405851</t>
  </si>
  <si>
    <t>CPFL ref mês 04 nf 401031</t>
  </si>
  <si>
    <t>CPFL ref mês 04 nf 464724</t>
  </si>
  <si>
    <t>CPFL ref mês 04 nf 401033</t>
  </si>
  <si>
    <t>CPFL ref mês 04 nf 297744</t>
  </si>
  <si>
    <t>CPFL ref mês 04 nf 429743</t>
  </si>
  <si>
    <t>Auto Posto DM Jundiai  Ltda ref mês 04-2021 nf 6700</t>
  </si>
  <si>
    <t>Transurb Transportes  Urbanos de Jundiaí Ltda ref mês 04-2021 nf 1014844</t>
  </si>
  <si>
    <t>Associação Comercial e Empresarial de Jundiai ref mês 04-2021 nf 597441</t>
  </si>
  <si>
    <t>Tulipas Entulho Ltda ME ref mês 04-2021 nf 5155</t>
  </si>
  <si>
    <t>Comercio de Gás Belimar Ltda - ME ref mês 04-2021 nf 10533</t>
  </si>
  <si>
    <t xml:space="preserve">FGTS ref mês 03-2021 </t>
  </si>
  <si>
    <t>Connectuse Sistemas Ltda - EPP ref mês 04-2021 nf 21237</t>
  </si>
  <si>
    <t>Jundiaí Moto Serras Comercio e Manutenção LTDA ref mês 04-2021 nfs 3059/13404</t>
  </si>
  <si>
    <t>Claro S A ref mês 04-2021 nf 729566</t>
  </si>
  <si>
    <t>Claro S A ref mês 04-2021 nf 849854</t>
  </si>
  <si>
    <t>sky ref mês 04-2021 nf 110480</t>
  </si>
  <si>
    <t>Fenix  CP Controle de Pragas Ltda ME ref mês 03-2021 nf 4564</t>
  </si>
  <si>
    <t>vr referente reemb tarifa bancaria</t>
  </si>
  <si>
    <t>Roberto Marzochi ME ref mês 04-2021 nf 10114</t>
  </si>
  <si>
    <t>Tulipas Entulho Ltda ME ref mês 04-2021 nf 5283</t>
  </si>
  <si>
    <t>Metropolitan Life Seguros e Previdência Privada S.A. ref mês 04-2021 nf 69400</t>
  </si>
  <si>
    <t>Pagamento de folha mês 04-2021</t>
  </si>
  <si>
    <t>Telefonica Brasil as ref mês 04-2021 nf 697557</t>
  </si>
  <si>
    <t>vr referente tarifa bancaria</t>
  </si>
  <si>
    <t>valor estornado saida indevida  no dia 10/03 ref Cartorio de Reg Civil 2° nf 113517</t>
  </si>
  <si>
    <t xml:space="preserve">Relação da transferência citada acima - Folha </t>
  </si>
  <si>
    <t xml:space="preserve">Fabiano de Oliveira Coelho </t>
  </si>
  <si>
    <t>Gilberto Ângelo Begiato</t>
  </si>
  <si>
    <t>Glauco Márcio Virgilio</t>
  </si>
  <si>
    <t>Maria Fátima Faria dos Santos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</si>
  <si>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</si>
  <si>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</si>
  <si>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</si>
  <si>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</si>
  <si>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</si>
  <si>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</si>
  <si>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</si>
  <si>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</si>
  <si>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Rendimento de Aplicação</t>
  </si>
  <si>
    <t>saldo final</t>
  </si>
  <si>
    <t>Jundiaí, 10 de Maio de 2021.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</si>
  <si>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</si>
  <si>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</si>
  <si>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</si>
  <si>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</si>
  <si>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</si>
  <si>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14 -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</si>
  <si>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</si>
  <si>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</si>
  <si>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</si>
  <si>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</si>
  <si>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</si>
  <si>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</si>
  <si>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</si>
  <si>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</si>
  <si>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</si>
  <si>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</si>
  <si>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</si>
  <si>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</si>
  <si>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</si>
  <si>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</si>
  <si>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</si>
  <si>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</si>
  <si>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</si>
  <si>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</si>
  <si>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</si>
  <si>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</si>
  <si>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</si>
  <si>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</si>
  <si>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</si>
  <si>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</si>
  <si>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</si>
  <si>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</si>
  <si>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</si>
  <si>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</si>
  <si>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</si>
  <si>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</si>
  <si>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</si>
  <si>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</si>
  <si>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</si>
  <si>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</si>
  <si>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</si>
  <si>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</si>
  <si>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</si>
  <si>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</si>
  <si>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</si>
  <si>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</si>
  <si>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</si>
  <si>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</si>
  <si>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</si>
  <si>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</si>
  <si>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</si>
  <si>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</si>
  <si>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</si>
  <si>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</si>
  <si>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</si>
  <si>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</si>
  <si>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</si>
  <si>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</si>
  <si>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</si>
  <si>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</si>
  <si>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</si>
  <si>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</si>
  <si>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</si>
  <si>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</si>
  <si>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</si>
  <si>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</si>
  <si>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</si>
  <si>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</si>
  <si>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</si>
  <si>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</si>
  <si>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</si>
  <si>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</si>
  <si>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</si>
  <si>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Jundiaí, 10 de Maio de 2021</t>
  </si>
  <si>
    <t>EXERCÍCIO: Abril/2021</t>
  </si>
  <si>
    <t>Carrefour Comercio e Ind Ltda ref mês 04-2021 nf 83834</t>
  </si>
  <si>
    <t xml:space="preserve">FGTS ref mês 04-2021 </t>
  </si>
  <si>
    <t>São Paulo Transporte S.A. ref mês 04-2021 nf 1915074</t>
  </si>
  <si>
    <t>Transurb Transportes  Urbanos de Jundiaí Ltda ref mês 04-2021 nf 1019792</t>
  </si>
  <si>
    <t>CPFL</t>
  </si>
  <si>
    <t>Organização Contábil Elite S/S ltda</t>
  </si>
  <si>
    <t>Infoqplan Soluções Empresariais Ltda - EPP</t>
  </si>
  <si>
    <t>Auto Posto DM Jundiai  Ltda</t>
  </si>
  <si>
    <t>Associação Comercial e Empresarial de Jundiai</t>
  </si>
  <si>
    <t>São Paulo Transporte S/A</t>
  </si>
  <si>
    <t>Transurb Transportes  Urbanos de Jundiaí Ltda</t>
  </si>
  <si>
    <t>Connectuse Sistemas Ltda - EPP</t>
  </si>
  <si>
    <t>sky</t>
  </si>
  <si>
    <t>Claro S A</t>
  </si>
  <si>
    <t>Alelo S/A</t>
  </si>
  <si>
    <t>Metropolitan Life Seguros e Previdência Privada S.A.</t>
  </si>
  <si>
    <t>Comercio de Gás Belimar Ltda - ME</t>
  </si>
  <si>
    <t>D.A.C. dos Santos Auto Eletrica</t>
  </si>
  <si>
    <t>Jundtel Com e Serv de Telecomunicações ltda ME</t>
  </si>
  <si>
    <t>Fornecedora Tulipas Materiais para Construção Ltda EPP</t>
  </si>
  <si>
    <t>J R Martins - ME</t>
  </si>
  <si>
    <t>Flavio Cesar Passos Me</t>
  </si>
  <si>
    <t>COMERCIAL ZARILI LTDA ME</t>
  </si>
  <si>
    <t>Marli Thomazi Salas - EPP</t>
  </si>
  <si>
    <t>Jundiai Moto Serras Com Manutenção Ltda</t>
  </si>
  <si>
    <t>Jundiaí Moto Serras Comercio e Manutenção LTDA</t>
  </si>
  <si>
    <t>Roberto Marzochi ME</t>
  </si>
  <si>
    <t>Carrefour Comercio e Ind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</si>
  <si>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</si>
  <si>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</si>
  <si>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</si>
  <si>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</si>
  <si>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</si>
  <si>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</si>
  <si>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</si>
  <si>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</si>
  <si>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 xml:space="preserve">Despesa Manutenção  </t>
  </si>
  <si>
    <t>Despesa com Assistidos Limp/Hig/Descart</t>
  </si>
  <si>
    <t>Despesas Assistidos / Alimentação</t>
  </si>
  <si>
    <t xml:space="preserve">Serviços de Terceiros </t>
  </si>
  <si>
    <t>Utilidade Públicas</t>
  </si>
  <si>
    <t>Despesa com Pessoal</t>
  </si>
  <si>
    <t>Desp com Assistidos / Saude</t>
  </si>
  <si>
    <t>Despesas Assistidos / Condução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</si>
  <si>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</si>
  <si>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</si>
  <si>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</si>
  <si>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</si>
  <si>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</si>
  <si>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</si>
  <si>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r>
      <t xml:space="preserve">Alelo S/A ref mês 04-2021 nf </t>
    </r>
    <r>
      <rPr>
        <sz val="11"/>
        <rFont val="Calibri"/>
        <family val="2"/>
        <scheme val="minor"/>
      </rPr>
      <t>619562</t>
    </r>
  </si>
  <si>
    <t xml:space="preserve">Juliano P. da Siva - Me </t>
  </si>
  <si>
    <t>mês de abril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</si>
</sst>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9" fillId="0" borderId="0" xfId="0" applyFont="1" applyBorder="1" applyAlignment="1">
      <alignment horizontal="centerContinuous"/>
    </xf>
    <xf numFmtId="0" fontId="19" fillId="0" borderId="0" xfId="0" applyFont="1" applyBorder="1" applyAlignment="1">
      <alignment horizontal="centerContinuous" wrapText="1"/>
    </xf>
    <xf numFmtId="4" fontId="19" fillId="0" borderId="0" xfId="0" applyNumberFormat="1" applyFont="1" applyBorder="1" applyAlignment="1">
      <alignment horizontal="centerContinuous"/>
    </xf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horizontal="right"/>
    </xf>
    <xf numFmtId="4" fontId="20" fillId="0" borderId="0" xfId="0" applyNumberFormat="1" applyFont="1" applyBorder="1"/>
    <xf numFmtId="0" fontId="19" fillId="0" borderId="0" xfId="0" applyFont="1" applyBorder="1" applyAlignment="1"/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0" fontId="19" fillId="0" borderId="0" xfId="0" quotePrefix="1" applyFont="1" applyBorder="1" applyAlignment="1"/>
    <xf numFmtId="49" fontId="19" fillId="0" borderId="0" xfId="0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Continuous" wrapText="1"/>
    </xf>
    <xf numFmtId="0" fontId="19" fillId="0" borderId="10" xfId="0" applyFont="1" applyFill="1" applyBorder="1" applyAlignment="1">
      <alignment horizontal="centerContinuous" vertical="top" wrapText="1"/>
    </xf>
    <xf numFmtId="0" fontId="19" fillId="0" borderId="10" xfId="0" applyFont="1" applyFill="1" applyBorder="1" applyAlignment="1">
      <alignment horizontal="right" vertical="top" wrapText="1"/>
    </xf>
    <xf numFmtId="4" fontId="19" fillId="0" borderId="10" xfId="0" applyNumberFormat="1" applyFont="1" applyFill="1" applyBorder="1" applyAlignment="1">
      <alignment horizontal="right" vertical="top" wrapText="1"/>
    </xf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/>
    </xf>
    <xf numFmtId="4" fontId="21" fillId="0" borderId="11" xfId="0" applyNumberFormat="1" applyFont="1" applyFill="1" applyBorder="1" applyAlignment="1">
      <alignment horizontal="center" vertical="top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4" fontId="22" fillId="0" borderId="10" xfId="0" applyNumberFormat="1" applyFont="1" applyFill="1" applyBorder="1"/>
    <xf numFmtId="4" fontId="22" fillId="0" borderId="10" xfId="0" applyNumberFormat="1" applyFont="1" applyFill="1" applyBorder="1" applyAlignment="1"/>
    <xf numFmtId="4" fontId="22" fillId="0" borderId="0" xfId="0" applyNumberFormat="1" applyFont="1" applyFill="1" applyBorder="1" applyAlignment="1"/>
    <xf numFmtId="4" fontId="22" fillId="0" borderId="0" xfId="0" applyNumberFormat="1" applyFont="1" applyFill="1" applyBorder="1"/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14" fontId="22" fillId="0" borderId="10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4" fontId="0" fillId="0" borderId="10" xfId="0" applyNumberFormat="1" applyFill="1" applyBorder="1"/>
    <xf numFmtId="0" fontId="22" fillId="0" borderId="10" xfId="0" applyFont="1" applyFill="1" applyBorder="1" applyAlignment="1">
      <alignment horizontal="left" wrapText="1"/>
    </xf>
    <xf numFmtId="0" fontId="23" fillId="0" borderId="12" xfId="0" applyFont="1" applyFill="1" applyBorder="1"/>
    <xf numFmtId="164" fontId="24" fillId="0" borderId="13" xfId="0" applyNumberFormat="1" applyFont="1" applyFill="1" applyBorder="1" applyAlignment="1">
      <alignment horizontal="right" wrapText="1"/>
    </xf>
    <xf numFmtId="0" fontId="0" fillId="0" borderId="10" xfId="0" applyBorder="1" applyAlignment="1"/>
    <xf numFmtId="0" fontId="0" fillId="0" borderId="11" xfId="0" applyBorder="1" applyAlignment="1"/>
    <xf numFmtId="4" fontId="22" fillId="0" borderId="11" xfId="0" applyNumberFormat="1" applyFont="1" applyFill="1" applyBorder="1"/>
    <xf numFmtId="0" fontId="16" fillId="0" borderId="14" xfId="0" applyFont="1" applyFill="1" applyBorder="1"/>
    <xf numFmtId="4" fontId="0" fillId="0" borderId="14" xfId="0" applyNumberFormat="1" applyFont="1" applyBorder="1"/>
    <xf numFmtId="0" fontId="0" fillId="0" borderId="0" xfId="0" applyFont="1" applyFill="1" applyBorder="1" applyAlignment="1">
      <alignment wrapText="1"/>
    </xf>
    <xf numFmtId="165" fontId="20" fillId="0" borderId="0" xfId="0" applyNumberFormat="1" applyFont="1" applyFill="1" applyAlignment="1">
      <alignment vertical="center"/>
    </xf>
    <xf numFmtId="0" fontId="20" fillId="0" borderId="0" xfId="0" applyFont="1" applyFill="1"/>
    <xf numFmtId="0" fontId="0" fillId="0" borderId="0" xfId="0" applyAlignment="1"/>
    <xf numFmtId="0" fontId="19" fillId="0" borderId="0" xfId="42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20" fillId="0" borderId="0" xfId="42" applyFont="1" applyFill="1" applyBorder="1" applyAlignment="1">
      <alignment horizontal="left"/>
    </xf>
    <xf numFmtId="0" fontId="20" fillId="0" borderId="0" xfId="44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18" fillId="0" borderId="0" xfId="0" applyFont="1" applyBorder="1"/>
    <xf numFmtId="0" fontId="35" fillId="0" borderId="18" xfId="0" applyFont="1" applyBorder="1" applyAlignment="1">
      <alignment horizontal="center" wrapText="1"/>
    </xf>
    <xf numFmtId="4" fontId="30" fillId="0" borderId="18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20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9" fillId="0" borderId="10" xfId="43" applyNumberFormat="1" applyFont="1" applyFill="1" applyBorder="1" applyAlignment="1">
      <alignment horizontal="center" vertical="center" wrapText="1"/>
    </xf>
    <xf numFmtId="1" fontId="19" fillId="0" borderId="10" xfId="43" applyNumberFormat="1" applyFont="1" applyFill="1" applyBorder="1" applyAlignment="1">
      <alignment horizontal="center" vertical="center" wrapText="1"/>
    </xf>
    <xf numFmtId="0" fontId="19" fillId="0" borderId="10" xfId="43" applyFont="1" applyFill="1" applyBorder="1" applyAlignment="1">
      <alignment horizontal="center" vertical="center"/>
    </xf>
    <xf numFmtId="0" fontId="19" fillId="0" borderId="10" xfId="43" applyFont="1" applyFill="1" applyBorder="1" applyAlignment="1">
      <alignment horizontal="center" vertical="center" wrapText="1"/>
    </xf>
    <xf numFmtId="4" fontId="41" fillId="0" borderId="10" xfId="43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4" fontId="0" fillId="0" borderId="10" xfId="0" applyNumberFormat="1" applyBorder="1" applyAlignment="1"/>
    <xf numFmtId="4" fontId="0" fillId="0" borderId="10" xfId="0" applyNumberFormat="1" applyBorder="1" applyAlignment="1"/>
    <xf numFmtId="165" fontId="41" fillId="0" borderId="0" xfId="43" applyNumberFormat="1" applyFont="1" applyFill="1" applyBorder="1"/>
    <xf numFmtId="0" fontId="0" fillId="0" borderId="0" xfId="0" applyAlignment="1">
      <alignment horizontal="right"/>
    </xf>
    <xf numFmtId="0" fontId="41" fillId="0" borderId="0" xfId="44" applyNumberFormat="1" applyFont="1" applyFill="1" applyBorder="1"/>
    <xf numFmtId="165" fontId="41" fillId="0" borderId="0" xfId="43" applyNumberFormat="1" applyFont="1" applyFill="1"/>
    <xf numFmtId="4" fontId="42" fillId="0" borderId="0" xfId="0" applyNumberFormat="1" applyFont="1"/>
    <xf numFmtId="165" fontId="43" fillId="0" borderId="0" xfId="43" applyNumberFormat="1" applyFont="1" applyFill="1"/>
    <xf numFmtId="1" fontId="43" fillId="0" borderId="0" xfId="43" applyNumberFormat="1" applyFont="1" applyFill="1" applyAlignment="1">
      <alignment horizontal="right"/>
    </xf>
    <xf numFmtId="0" fontId="43" fillId="0" borderId="0" xfId="43" applyFont="1" applyFill="1" applyAlignment="1"/>
    <xf numFmtId="0" fontId="43" fillId="0" borderId="0" xfId="43" applyFont="1" applyFill="1"/>
    <xf numFmtId="165" fontId="20" fillId="0" borderId="0" xfId="0" applyNumberFormat="1" applyFont="1" applyFill="1"/>
    <xf numFmtId="1" fontId="20" fillId="0" borderId="0" xfId="0" applyNumberFormat="1" applyFont="1" applyFill="1" applyAlignment="1">
      <alignment horizontal="right"/>
    </xf>
    <xf numFmtId="14" fontId="19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45" fillId="0" borderId="10" xfId="0" applyFont="1" applyBorder="1" applyAlignment="1">
      <alignment horizontal="left"/>
    </xf>
    <xf numFmtId="0" fontId="29" fillId="0" borderId="22" xfId="0" applyFont="1" applyBorder="1" applyAlignment="1">
      <alignment wrapText="1"/>
    </xf>
    <xf numFmtId="0" fontId="18" fillId="0" borderId="23" xfId="0" applyFont="1" applyBorder="1"/>
    <xf numFmtId="0" fontId="18" fillId="0" borderId="24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29" fillId="0" borderId="15" xfId="0" applyFont="1" applyBorder="1" applyAlignment="1"/>
    <xf numFmtId="0" fontId="18" fillId="0" borderId="16" xfId="0" applyFont="1" applyBorder="1"/>
    <xf numFmtId="0" fontId="18" fillId="0" borderId="17" xfId="0" applyFont="1" applyBorder="1"/>
    <xf numFmtId="4" fontId="30" fillId="0" borderId="15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4" fontId="18" fillId="0" borderId="15" xfId="0" applyNumberFormat="1" applyFont="1" applyBorder="1" applyAlignment="1">
      <alignment horizont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5" xfId="0" applyFont="1" applyBorder="1" applyAlignment="1">
      <alignment horizontal="center"/>
    </xf>
    <xf numFmtId="168" fontId="30" fillId="0" borderId="15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18" fillId="0" borderId="19" xfId="0" applyNumberFormat="1" applyFont="1" applyBorder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35" fillId="0" borderId="15" xfId="0" applyFont="1" applyBorder="1" applyAlignment="1"/>
    <xf numFmtId="0" fontId="35" fillId="0" borderId="15" xfId="0" applyFont="1" applyBorder="1" applyAlignment="1">
      <alignment horizontal="center" wrapText="1"/>
    </xf>
    <xf numFmtId="0" fontId="35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5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5" xfId="0" applyFont="1" applyBorder="1" applyAlignment="1">
      <alignment vertical="center" wrapText="1"/>
    </xf>
    <xf numFmtId="0" fontId="18" fillId="0" borderId="16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5" xfId="0" applyFont="1" applyBorder="1" applyAlignment="1">
      <alignment horizontal="right"/>
    </xf>
    <xf numFmtId="0" fontId="36" fillId="0" borderId="15" xfId="0" applyFont="1" applyBorder="1"/>
    <xf numFmtId="4" fontId="36" fillId="0" borderId="15" xfId="0" applyNumberFormat="1" applyFont="1" applyBorder="1"/>
    <xf numFmtId="4" fontId="18" fillId="0" borderId="17" xfId="0" applyNumberFormat="1" applyFont="1" applyBorder="1"/>
    <xf numFmtId="4" fontId="37" fillId="0" borderId="15" xfId="0" applyNumberFormat="1" applyFont="1" applyBorder="1" applyAlignment="1"/>
    <xf numFmtId="0" fontId="18" fillId="0" borderId="16" xfId="0" applyFont="1" applyBorder="1" applyAlignment="1">
      <alignment horizontal="right"/>
    </xf>
    <xf numFmtId="0" fontId="18" fillId="0" borderId="17" xfId="0" applyFont="1" applyBorder="1" applyAlignment="1">
      <alignment horizontal="right"/>
    </xf>
    <xf numFmtId="0" fontId="18" fillId="0" borderId="15" xfId="0" applyFont="1" applyBorder="1"/>
    <xf numFmtId="4" fontId="18" fillId="0" borderId="15" xfId="0" applyNumberFormat="1" applyFont="1" applyBorder="1"/>
    <xf numFmtId="14" fontId="18" fillId="0" borderId="15" xfId="0" quotePrefix="1" applyNumberFormat="1" applyFont="1" applyBorder="1" applyAlignment="1">
      <alignment horizontal="center"/>
    </xf>
    <xf numFmtId="14" fontId="18" fillId="0" borderId="15" xfId="0" applyNumberFormat="1" applyFont="1" applyBorder="1" applyAlignment="1">
      <alignment horizontal="center"/>
    </xf>
    <xf numFmtId="167" fontId="18" fillId="0" borderId="15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0" fontId="29" fillId="0" borderId="15" xfId="0" applyFont="1" applyBorder="1" applyAlignment="1">
      <alignment horizontal="center" wrapText="1"/>
    </xf>
    <xf numFmtId="0" fontId="29" fillId="0" borderId="17" xfId="0" applyFont="1" applyBorder="1" applyAlignment="1">
      <alignment horizontal="center" wrapText="1"/>
    </xf>
    <xf numFmtId="0" fontId="35" fillId="0" borderId="15" xfId="0" applyFont="1" applyFill="1" applyBorder="1" applyAlignment="1"/>
    <xf numFmtId="0" fontId="36" fillId="0" borderId="16" xfId="0" applyFont="1" applyFill="1" applyBorder="1"/>
    <xf numFmtId="0" fontId="36" fillId="0" borderId="17" xfId="0" applyFont="1" applyFill="1" applyBorder="1"/>
    <xf numFmtId="14" fontId="18" fillId="0" borderId="15" xfId="0" applyNumberFormat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4" fontId="18" fillId="0" borderId="15" xfId="0" applyNumberFormat="1" applyFont="1" applyFill="1" applyBorder="1" applyAlignment="1">
      <alignment horizontal="center"/>
    </xf>
    <xf numFmtId="14" fontId="18" fillId="0" borderId="17" xfId="0" applyNumberFormat="1" applyFont="1" applyFill="1" applyBorder="1" applyAlignment="1">
      <alignment horizontal="center"/>
    </xf>
    <xf numFmtId="4" fontId="18" fillId="0" borderId="17" xfId="0" applyNumberFormat="1" applyFont="1" applyFill="1" applyBorder="1" applyAlignment="1">
      <alignment horizontal="center"/>
    </xf>
    <xf numFmtId="0" fontId="31" fillId="0" borderId="15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5" xfId="0" applyFont="1" applyBorder="1" applyAlignment="1">
      <alignment wrapText="1"/>
    </xf>
    <xf numFmtId="0" fontId="18" fillId="0" borderId="0" xfId="0" applyFont="1"/>
    <xf numFmtId="0" fontId="34" fillId="0" borderId="15" xfId="0" applyFont="1" applyBorder="1" applyAlignment="1"/>
    <xf numFmtId="0" fontId="31" fillId="0" borderId="15" xfId="0" applyFont="1" applyBorder="1"/>
    <xf numFmtId="0" fontId="39" fillId="0" borderId="0" xfId="43" applyFont="1" applyFill="1" applyAlignment="1">
      <alignment horizontal="center" vertical="center"/>
    </xf>
    <xf numFmtId="17" fontId="40" fillId="0" borderId="0" xfId="43" applyNumberFormat="1" applyFont="1" applyFill="1" applyAlignment="1">
      <alignment horizontal="center"/>
    </xf>
    <xf numFmtId="0" fontId="39" fillId="0" borderId="0" xfId="43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2"/>
    <cellStyle name="Normal 4" xfId="43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68</xdr:row>
      <xdr:rowOff>47625</xdr:rowOff>
    </xdr:from>
    <xdr:to>
      <xdr:col>0</xdr:col>
      <xdr:colOff>838200</xdr:colOff>
      <xdr:row>72</xdr:row>
      <xdr:rowOff>76200</xdr:rowOff>
    </xdr:to>
    <xdr:pic>
      <xdr:nvPicPr>
        <xdr:cNvPr id="2" name="Imagem 1" descr="Descrição: Descrição: Casa de Nazaré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2841605"/>
          <a:ext cx="704850" cy="798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55560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93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642872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87</xdr:row>
      <xdr:rowOff>0</xdr:rowOff>
    </xdr:from>
    <xdr:to>
      <xdr:col>2</xdr:col>
      <xdr:colOff>0</xdr:colOff>
      <xdr:row>91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588008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"/>
  <sheetViews>
    <sheetView topLeftCell="A91" workbookViewId="0">
      <selection activeCell="N81" sqref="N81"/>
    </sheetView>
  </sheetViews>
  <sheetFormatPr defaultColWidth="9.109375" defaultRowHeight="14.4" x14ac:dyDescent="0.3"/>
  <cols>
    <col min="1" max="2" width="13.6640625" style="2" customWidth="1"/>
    <col min="3" max="3" width="9.6640625" style="2" customWidth="1"/>
    <col min="4" max="4" width="11.6640625" style="2" customWidth="1"/>
    <col min="5" max="8" width="9.6640625" style="2" customWidth="1"/>
    <col min="9" max="10" width="15.6640625" style="2" customWidth="1"/>
    <col min="11" max="13" width="9.109375" style="2"/>
    <col min="14" max="14" width="10.109375" style="2" bestFit="1" customWidth="1"/>
    <col min="15" max="16384" width="9.109375" style="2"/>
  </cols>
  <sheetData>
    <row r="1" spans="1:10" ht="15.6" x14ac:dyDescent="0.3">
      <c r="A1" s="129" t="s">
        <v>117</v>
      </c>
      <c r="B1" s="129"/>
      <c r="C1" s="129"/>
      <c r="D1" s="129"/>
      <c r="E1" s="129"/>
      <c r="F1" s="129"/>
      <c r="G1" s="129"/>
      <c r="H1" s="129"/>
      <c r="I1" s="129"/>
      <c r="J1" s="129"/>
    </row>
    <row r="2" spans="1:10" ht="15" x14ac:dyDescent="0.3">
      <c r="A2" s="124" t="s">
        <v>118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" x14ac:dyDescent="0.3">
      <c r="A3" s="124" t="s">
        <v>119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" x14ac:dyDescent="0.3">
      <c r="A4" s="124" t="s">
        <v>120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x14ac:dyDescent="0.3">
      <c r="A5" s="125" t="s">
        <v>121</v>
      </c>
      <c r="B5" s="125"/>
      <c r="C5" s="125"/>
      <c r="D5" s="125"/>
      <c r="E5" s="125"/>
      <c r="F5" s="125"/>
      <c r="G5" s="125"/>
      <c r="H5" s="125"/>
      <c r="I5" s="125"/>
      <c r="J5" s="125"/>
    </row>
    <row r="6" spans="1:10" x14ac:dyDescent="0.3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3">
      <c r="A7" s="126" t="s">
        <v>122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x14ac:dyDescent="0.3">
      <c r="A8" s="126" t="s">
        <v>123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x14ac:dyDescent="0.3">
      <c r="A9" s="58"/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3">
      <c r="A10" s="161" t="s">
        <v>124</v>
      </c>
      <c r="B10" s="99"/>
      <c r="C10" s="99"/>
      <c r="D10" s="99"/>
      <c r="E10" s="99"/>
      <c r="F10" s="99"/>
      <c r="G10" s="99"/>
      <c r="H10" s="99"/>
      <c r="I10" s="99"/>
      <c r="J10" s="100"/>
    </row>
    <row r="11" spans="1:10" x14ac:dyDescent="0.3">
      <c r="A11" s="155" t="s">
        <v>125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x14ac:dyDescent="0.3">
      <c r="A12" s="155" t="s">
        <v>126</v>
      </c>
      <c r="B12" s="99"/>
      <c r="C12" s="99"/>
      <c r="D12" s="99"/>
      <c r="E12" s="99"/>
      <c r="F12" s="99"/>
      <c r="G12" s="99"/>
      <c r="H12" s="99"/>
      <c r="I12" s="99"/>
      <c r="J12" s="100"/>
    </row>
    <row r="13" spans="1:10" x14ac:dyDescent="0.3">
      <c r="A13" s="155" t="s">
        <v>127</v>
      </c>
      <c r="B13" s="99"/>
      <c r="C13" s="99"/>
      <c r="D13" s="99"/>
      <c r="E13" s="99"/>
      <c r="F13" s="99"/>
      <c r="G13" s="99"/>
      <c r="H13" s="99"/>
      <c r="I13" s="99"/>
      <c r="J13" s="100"/>
    </row>
    <row r="14" spans="1:10" x14ac:dyDescent="0.3">
      <c r="A14" s="161" t="s">
        <v>128</v>
      </c>
      <c r="B14" s="99"/>
      <c r="C14" s="99"/>
      <c r="D14" s="99"/>
      <c r="E14" s="99"/>
      <c r="F14" s="99"/>
      <c r="G14" s="99"/>
      <c r="H14" s="99"/>
      <c r="I14" s="99"/>
      <c r="J14" s="100"/>
    </row>
    <row r="15" spans="1:10" x14ac:dyDescent="0.3">
      <c r="A15" s="155" t="s">
        <v>129</v>
      </c>
      <c r="B15" s="99"/>
      <c r="C15" s="99"/>
      <c r="D15" s="99"/>
      <c r="E15" s="99"/>
      <c r="F15" s="99"/>
      <c r="G15" s="99"/>
      <c r="H15" s="99"/>
      <c r="I15" s="99"/>
      <c r="J15" s="100"/>
    </row>
    <row r="16" spans="1:10" x14ac:dyDescent="0.3">
      <c r="A16" s="156" t="s">
        <v>191</v>
      </c>
      <c r="B16" s="157"/>
      <c r="C16" s="157"/>
      <c r="D16" s="157"/>
      <c r="E16" s="157"/>
      <c r="F16" s="157"/>
      <c r="G16" s="157"/>
      <c r="H16" s="157"/>
      <c r="I16" s="157"/>
      <c r="J16" s="157"/>
    </row>
    <row r="17" spans="1:10" x14ac:dyDescent="0.3">
      <c r="A17" s="158" t="s">
        <v>130</v>
      </c>
      <c r="B17" s="99"/>
      <c r="C17" s="99"/>
      <c r="D17" s="99"/>
      <c r="E17" s="99"/>
      <c r="F17" s="99"/>
      <c r="G17" s="99"/>
      <c r="H17" s="99"/>
      <c r="I17" s="99"/>
      <c r="J17" s="100"/>
    </row>
    <row r="18" spans="1:10" x14ac:dyDescent="0.3">
      <c r="A18" s="159"/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x14ac:dyDescent="0.3">
      <c r="A19" s="160" t="s">
        <v>131</v>
      </c>
      <c r="B19" s="99"/>
      <c r="C19" s="99"/>
      <c r="D19" s="99"/>
      <c r="E19" s="99"/>
      <c r="F19" s="99"/>
      <c r="G19" s="99"/>
      <c r="H19" s="99"/>
      <c r="I19" s="99"/>
      <c r="J19" s="100"/>
    </row>
    <row r="20" spans="1:10" x14ac:dyDescent="0.3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 x14ac:dyDescent="0.3">
      <c r="A21" s="121" t="s">
        <v>132</v>
      </c>
      <c r="B21" s="99"/>
      <c r="C21" s="99"/>
      <c r="D21" s="100"/>
      <c r="E21" s="121" t="s">
        <v>133</v>
      </c>
      <c r="F21" s="100"/>
      <c r="G21" s="121" t="s">
        <v>134</v>
      </c>
      <c r="H21" s="100"/>
      <c r="I21" s="121" t="s">
        <v>135</v>
      </c>
      <c r="J21" s="100"/>
    </row>
    <row r="22" spans="1:10" x14ac:dyDescent="0.3">
      <c r="A22" s="146" t="s">
        <v>136</v>
      </c>
      <c r="B22" s="147"/>
      <c r="C22" s="147"/>
      <c r="D22" s="148"/>
      <c r="E22" s="149">
        <v>43131</v>
      </c>
      <c r="F22" s="150"/>
      <c r="G22" s="151" t="s">
        <v>137</v>
      </c>
      <c r="H22" s="150"/>
      <c r="I22" s="152">
        <v>1543440</v>
      </c>
      <c r="J22" s="150"/>
    </row>
    <row r="23" spans="1:10" x14ac:dyDescent="0.3">
      <c r="A23" s="146" t="s">
        <v>138</v>
      </c>
      <c r="B23" s="147"/>
      <c r="C23" s="147"/>
      <c r="D23" s="148"/>
      <c r="E23" s="149">
        <v>43272</v>
      </c>
      <c r="F23" s="153"/>
      <c r="G23" s="151" t="s">
        <v>139</v>
      </c>
      <c r="H23" s="150"/>
      <c r="I23" s="152">
        <v>46306.06</v>
      </c>
      <c r="J23" s="154"/>
    </row>
    <row r="24" spans="1:10" x14ac:dyDescent="0.3">
      <c r="A24" s="146" t="s">
        <v>140</v>
      </c>
      <c r="B24" s="147"/>
      <c r="C24" s="147"/>
      <c r="D24" s="148"/>
      <c r="E24" s="149">
        <v>43462</v>
      </c>
      <c r="F24" s="150"/>
      <c r="G24" s="151" t="s">
        <v>141</v>
      </c>
      <c r="H24" s="150"/>
      <c r="I24" s="152">
        <v>1662821.82</v>
      </c>
      <c r="J24" s="150"/>
    </row>
    <row r="25" spans="1:10" x14ac:dyDescent="0.3">
      <c r="A25" s="146" t="s">
        <v>142</v>
      </c>
      <c r="B25" s="147"/>
      <c r="C25" s="147"/>
      <c r="D25" s="148"/>
      <c r="E25" s="149">
        <v>43588</v>
      </c>
      <c r="F25" s="150"/>
      <c r="G25" s="151" t="s">
        <v>141</v>
      </c>
      <c r="H25" s="150"/>
      <c r="I25" s="152">
        <v>1781796.38</v>
      </c>
      <c r="J25" s="150"/>
    </row>
    <row r="26" spans="1:10" x14ac:dyDescent="0.3">
      <c r="A26" s="146" t="s">
        <v>143</v>
      </c>
      <c r="B26" s="147"/>
      <c r="C26" s="147"/>
      <c r="D26" s="148"/>
      <c r="E26" s="149">
        <v>43825</v>
      </c>
      <c r="F26" s="150"/>
      <c r="G26" s="151" t="s">
        <v>144</v>
      </c>
      <c r="H26" s="150"/>
      <c r="I26" s="152">
        <v>3444361.84</v>
      </c>
      <c r="J26" s="150"/>
    </row>
    <row r="27" spans="1:10" x14ac:dyDescent="0.3">
      <c r="A27" s="146" t="s">
        <v>145</v>
      </c>
      <c r="B27" s="147"/>
      <c r="C27" s="147"/>
      <c r="D27" s="148"/>
      <c r="E27" s="149">
        <v>44292</v>
      </c>
      <c r="F27" s="150"/>
      <c r="G27" s="151" t="s">
        <v>146</v>
      </c>
      <c r="H27" s="150"/>
      <c r="I27" s="152">
        <v>2541151.52</v>
      </c>
      <c r="J27" s="150"/>
    </row>
    <row r="28" spans="1:10" x14ac:dyDescent="0.3">
      <c r="A28" s="59"/>
      <c r="B28" s="59"/>
      <c r="C28" s="59"/>
      <c r="D28" s="59"/>
      <c r="E28" s="59"/>
      <c r="F28" s="59"/>
      <c r="G28" s="59"/>
      <c r="H28" s="59"/>
      <c r="I28" s="60"/>
      <c r="J28" s="60"/>
    </row>
    <row r="29" spans="1:10" x14ac:dyDescent="0.3">
      <c r="A29" s="108" t="s">
        <v>147</v>
      </c>
      <c r="B29" s="99"/>
      <c r="C29" s="99"/>
      <c r="D29" s="99"/>
      <c r="E29" s="99"/>
      <c r="F29" s="99"/>
      <c r="G29" s="99"/>
      <c r="H29" s="99"/>
      <c r="I29" s="99"/>
      <c r="J29" s="100"/>
    </row>
    <row r="30" spans="1:10" x14ac:dyDescent="0.3">
      <c r="A30" s="144" t="s">
        <v>148</v>
      </c>
      <c r="B30" s="100"/>
      <c r="C30" s="144" t="s">
        <v>149</v>
      </c>
      <c r="D30" s="100"/>
      <c r="E30" s="144" t="s">
        <v>150</v>
      </c>
      <c r="F30" s="100"/>
      <c r="G30" s="144" t="s">
        <v>151</v>
      </c>
      <c r="H30" s="145"/>
      <c r="I30" s="144" t="s">
        <v>152</v>
      </c>
      <c r="J30" s="100"/>
    </row>
    <row r="31" spans="1:10" x14ac:dyDescent="0.3">
      <c r="A31" s="139">
        <v>44296</v>
      </c>
      <c r="B31" s="103"/>
      <c r="C31" s="104">
        <v>133000</v>
      </c>
      <c r="D31" s="106"/>
      <c r="E31" s="140">
        <v>44295</v>
      </c>
      <c r="F31" s="103"/>
      <c r="G31" s="141">
        <v>286492</v>
      </c>
      <c r="H31" s="142"/>
      <c r="I31" s="138">
        <v>133000</v>
      </c>
      <c r="J31" s="133"/>
    </row>
    <row r="32" spans="1:10" x14ac:dyDescent="0.3">
      <c r="A32" s="140"/>
      <c r="B32" s="143"/>
      <c r="C32" s="104"/>
      <c r="D32" s="106"/>
      <c r="E32" s="140"/>
      <c r="F32" s="143"/>
      <c r="G32" s="141"/>
      <c r="H32" s="142"/>
      <c r="I32" s="138"/>
      <c r="J32" s="133"/>
    </row>
    <row r="33" spans="1:10" x14ac:dyDescent="0.3">
      <c r="A33" s="137"/>
      <c r="B33" s="100"/>
      <c r="C33" s="137"/>
      <c r="D33" s="100"/>
      <c r="E33" s="137"/>
      <c r="F33" s="100"/>
      <c r="G33" s="137"/>
      <c r="H33" s="100"/>
      <c r="I33" s="138"/>
      <c r="J33" s="133"/>
    </row>
    <row r="34" spans="1:10" x14ac:dyDescent="0.3">
      <c r="A34" s="130" t="s">
        <v>153</v>
      </c>
      <c r="B34" s="99"/>
      <c r="C34" s="99"/>
      <c r="D34" s="99"/>
      <c r="E34" s="99"/>
      <c r="F34" s="100"/>
      <c r="G34" s="131"/>
      <c r="H34" s="100"/>
      <c r="I34" s="132">
        <v>10643.78</v>
      </c>
      <c r="J34" s="133"/>
    </row>
    <row r="35" spans="1:10" x14ac:dyDescent="0.3">
      <c r="A35" s="130" t="s">
        <v>154</v>
      </c>
      <c r="B35" s="99"/>
      <c r="C35" s="99"/>
      <c r="D35" s="99"/>
      <c r="E35" s="99"/>
      <c r="F35" s="100"/>
      <c r="G35" s="131"/>
      <c r="H35" s="100"/>
      <c r="I35" s="134">
        <f>SUM(I31:J33)</f>
        <v>133000</v>
      </c>
      <c r="J35" s="133"/>
    </row>
    <row r="36" spans="1:10" x14ac:dyDescent="0.3">
      <c r="A36" s="130" t="s">
        <v>155</v>
      </c>
      <c r="B36" s="99"/>
      <c r="C36" s="99"/>
      <c r="D36" s="99"/>
      <c r="E36" s="99"/>
      <c r="F36" s="100"/>
      <c r="G36" s="131"/>
      <c r="H36" s="100"/>
      <c r="I36" s="132">
        <v>51.01</v>
      </c>
      <c r="J36" s="133"/>
    </row>
    <row r="37" spans="1:10" x14ac:dyDescent="0.3">
      <c r="A37" s="130" t="s">
        <v>156</v>
      </c>
      <c r="B37" s="135"/>
      <c r="C37" s="135"/>
      <c r="D37" s="135"/>
      <c r="E37" s="135"/>
      <c r="F37" s="136"/>
      <c r="G37" s="131"/>
      <c r="H37" s="100"/>
      <c r="I37" s="134">
        <v>0</v>
      </c>
      <c r="J37" s="133"/>
    </row>
    <row r="38" spans="1:10" x14ac:dyDescent="0.3">
      <c r="A38" s="130" t="s">
        <v>157</v>
      </c>
      <c r="B38" s="99"/>
      <c r="C38" s="99"/>
      <c r="D38" s="99"/>
      <c r="E38" s="99"/>
      <c r="F38" s="100"/>
      <c r="G38" s="131"/>
      <c r="H38" s="100"/>
      <c r="I38" s="132">
        <f>SUM(I34:J37)</f>
        <v>143694.79</v>
      </c>
      <c r="J38" s="133"/>
    </row>
    <row r="39" spans="1:10" x14ac:dyDescent="0.3">
      <c r="A39" s="130" t="s">
        <v>158</v>
      </c>
      <c r="B39" s="99"/>
      <c r="C39" s="99"/>
      <c r="D39" s="99"/>
      <c r="E39" s="99"/>
      <c r="F39" s="100"/>
      <c r="G39" s="131"/>
      <c r="H39" s="100"/>
      <c r="I39" s="132">
        <v>0</v>
      </c>
      <c r="J39" s="133"/>
    </row>
    <row r="40" spans="1:10" x14ac:dyDescent="0.3">
      <c r="A40" s="130" t="s">
        <v>159</v>
      </c>
      <c r="B40" s="99"/>
      <c r="C40" s="99"/>
      <c r="D40" s="99"/>
      <c r="E40" s="99"/>
      <c r="F40" s="100"/>
      <c r="G40" s="131"/>
      <c r="H40" s="100"/>
      <c r="I40" s="134">
        <f>I38+I39</f>
        <v>143694.79</v>
      </c>
      <c r="J40" s="133"/>
    </row>
    <row r="41" spans="1:10" x14ac:dyDescent="0.3">
      <c r="A41" s="110" t="s">
        <v>160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x14ac:dyDescent="0.3">
      <c r="A42" s="110" t="s">
        <v>161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x14ac:dyDescent="0.3">
      <c r="A43" s="110" t="s">
        <v>162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x14ac:dyDescent="0.3">
      <c r="A44" s="59"/>
      <c r="B44" s="59"/>
      <c r="C44" s="59"/>
      <c r="D44" s="59"/>
      <c r="E44" s="59"/>
      <c r="F44" s="59"/>
      <c r="G44" s="59"/>
      <c r="H44" s="59"/>
      <c r="I44" s="59"/>
      <c r="J44" s="59"/>
    </row>
    <row r="45" spans="1:10" ht="21.75" customHeight="1" x14ac:dyDescent="0.3">
      <c r="A45" s="127" t="s">
        <v>163</v>
      </c>
      <c r="B45" s="128"/>
      <c r="C45" s="128"/>
      <c r="D45" s="128"/>
      <c r="E45" s="128"/>
      <c r="F45" s="128"/>
      <c r="G45" s="128"/>
      <c r="H45" s="128"/>
      <c r="I45" s="128"/>
      <c r="J45" s="123"/>
    </row>
    <row r="46" spans="1:10" x14ac:dyDescent="0.3">
      <c r="A46" s="61"/>
      <c r="B46" s="62"/>
      <c r="C46" s="62"/>
      <c r="D46" s="62"/>
      <c r="E46" s="62"/>
      <c r="F46" s="62"/>
      <c r="G46" s="62"/>
      <c r="H46" s="62"/>
      <c r="I46" s="62"/>
      <c r="J46" s="62"/>
    </row>
    <row r="47" spans="1:10" x14ac:dyDescent="0.3">
      <c r="A47" s="61"/>
      <c r="B47" s="62"/>
      <c r="C47" s="62"/>
      <c r="D47" s="62"/>
      <c r="E47" s="62"/>
      <c r="F47" s="62"/>
      <c r="G47" s="62"/>
      <c r="H47" s="62"/>
      <c r="I47" s="62"/>
      <c r="J47" s="62"/>
    </row>
    <row r="48" spans="1:10" x14ac:dyDescent="0.3">
      <c r="A48" s="61"/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3">
      <c r="A49" s="61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3">
      <c r="A50" s="61"/>
      <c r="B50" s="62"/>
      <c r="C50" s="62"/>
      <c r="D50" s="62"/>
      <c r="E50" s="62"/>
      <c r="F50" s="62"/>
      <c r="G50" s="62"/>
      <c r="H50" s="62"/>
      <c r="I50" s="62"/>
      <c r="J50" s="62"/>
    </row>
    <row r="51" spans="1:10" x14ac:dyDescent="0.3">
      <c r="A51" s="61"/>
      <c r="B51" s="62"/>
      <c r="C51" s="62"/>
      <c r="D51" s="62"/>
      <c r="E51" s="62"/>
      <c r="F51" s="62"/>
      <c r="G51" s="62"/>
      <c r="H51" s="62"/>
      <c r="I51" s="62"/>
      <c r="J51" s="62"/>
    </row>
    <row r="52" spans="1:10" x14ac:dyDescent="0.3">
      <c r="A52" s="61"/>
      <c r="B52" s="62"/>
      <c r="C52" s="62"/>
      <c r="D52" s="62"/>
      <c r="E52" s="62"/>
      <c r="F52" s="62"/>
      <c r="G52" s="62"/>
      <c r="H52" s="62"/>
      <c r="I52" s="62"/>
      <c r="J52" s="62"/>
    </row>
    <row r="53" spans="1:10" x14ac:dyDescent="0.3">
      <c r="A53" s="61"/>
      <c r="B53" s="62"/>
      <c r="C53" s="62"/>
      <c r="D53" s="62"/>
      <c r="E53" s="62"/>
      <c r="F53" s="62"/>
      <c r="G53" s="62"/>
      <c r="H53" s="62"/>
      <c r="I53" s="62"/>
      <c r="J53" s="62"/>
    </row>
    <row r="54" spans="1:10" x14ac:dyDescent="0.3">
      <c r="A54" s="61"/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3">
      <c r="A55" s="61"/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3">
      <c r="A56" s="61"/>
      <c r="B56" s="62"/>
      <c r="C56" s="62"/>
      <c r="D56" s="62"/>
      <c r="E56" s="62"/>
      <c r="F56" s="62"/>
      <c r="G56" s="62"/>
      <c r="H56" s="62"/>
      <c r="I56" s="62"/>
      <c r="J56" s="62"/>
    </row>
    <row r="57" spans="1:10" x14ac:dyDescent="0.3">
      <c r="A57" s="61"/>
      <c r="B57" s="62"/>
      <c r="C57" s="62"/>
      <c r="D57" s="62"/>
      <c r="E57" s="62"/>
      <c r="F57" s="62"/>
      <c r="G57" s="62"/>
      <c r="H57" s="62"/>
      <c r="I57" s="62"/>
      <c r="J57" s="62"/>
    </row>
    <row r="58" spans="1:10" x14ac:dyDescent="0.3">
      <c r="A58" s="61"/>
      <c r="B58" s="62"/>
      <c r="C58" s="62"/>
      <c r="D58" s="62"/>
      <c r="E58" s="62"/>
      <c r="F58" s="62"/>
      <c r="G58" s="62"/>
      <c r="H58" s="62"/>
      <c r="I58" s="62"/>
      <c r="J58" s="62"/>
    </row>
    <row r="59" spans="1:10" x14ac:dyDescent="0.3">
      <c r="A59" s="61"/>
      <c r="B59" s="62"/>
      <c r="C59" s="62"/>
      <c r="D59" s="62"/>
      <c r="E59" s="62"/>
      <c r="F59" s="62"/>
      <c r="G59" s="62"/>
      <c r="H59" s="62"/>
      <c r="I59" s="62"/>
      <c r="J59" s="62"/>
    </row>
    <row r="60" spans="1:10" x14ac:dyDescent="0.3">
      <c r="A60" s="61"/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3">
      <c r="A61" s="61"/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3">
      <c r="A62" s="61"/>
      <c r="B62" s="62"/>
      <c r="C62" s="62"/>
      <c r="D62" s="62"/>
      <c r="E62" s="62"/>
      <c r="F62" s="62"/>
      <c r="G62" s="62"/>
      <c r="H62" s="62"/>
      <c r="I62" s="62"/>
      <c r="J62" s="62"/>
    </row>
    <row r="63" spans="1:10" x14ac:dyDescent="0.3">
      <c r="A63" s="61"/>
      <c r="B63" s="62"/>
      <c r="C63" s="62"/>
      <c r="D63" s="62"/>
      <c r="E63" s="62"/>
      <c r="F63" s="62"/>
      <c r="G63" s="62"/>
      <c r="H63" s="62"/>
      <c r="I63" s="62"/>
      <c r="J63" s="62"/>
    </row>
    <row r="64" spans="1:10" x14ac:dyDescent="0.3">
      <c r="A64" s="61"/>
      <c r="B64" s="62"/>
      <c r="C64" s="62"/>
      <c r="D64" s="62"/>
      <c r="E64" s="62"/>
      <c r="F64" s="62"/>
      <c r="G64" s="62"/>
      <c r="H64" s="62"/>
      <c r="I64" s="62"/>
      <c r="J64" s="62"/>
    </row>
    <row r="65" spans="1:10" x14ac:dyDescent="0.3">
      <c r="A65" s="61"/>
      <c r="B65" s="62"/>
      <c r="C65" s="62"/>
      <c r="D65" s="62"/>
      <c r="E65" s="62"/>
      <c r="F65" s="62"/>
      <c r="G65" s="62"/>
      <c r="H65" s="62"/>
      <c r="I65" s="62"/>
      <c r="J65" s="62"/>
    </row>
    <row r="66" spans="1:10" x14ac:dyDescent="0.3">
      <c r="A66" s="61"/>
      <c r="B66" s="62"/>
      <c r="C66" s="62"/>
      <c r="D66" s="62"/>
      <c r="E66" s="62"/>
      <c r="F66" s="62"/>
      <c r="G66" s="62"/>
      <c r="H66" s="62"/>
      <c r="I66" s="62"/>
      <c r="J66" s="62"/>
    </row>
    <row r="67" spans="1:10" x14ac:dyDescent="0.3">
      <c r="A67" s="61"/>
      <c r="B67" s="62"/>
      <c r="C67" s="62"/>
      <c r="D67" s="62"/>
      <c r="E67" s="62"/>
      <c r="F67" s="62"/>
      <c r="G67" s="62"/>
      <c r="H67" s="62"/>
      <c r="I67" s="62"/>
      <c r="J67" s="62"/>
    </row>
    <row r="68" spans="1:10" x14ac:dyDescent="0.3">
      <c r="A68" s="61"/>
      <c r="B68" s="62"/>
      <c r="C68" s="62"/>
      <c r="D68" s="62"/>
      <c r="E68" s="62"/>
      <c r="F68" s="62"/>
      <c r="G68" s="62"/>
      <c r="H68" s="62"/>
      <c r="I68" s="62"/>
      <c r="J68" s="62"/>
    </row>
    <row r="69" spans="1:10" ht="15.6" x14ac:dyDescent="0.3">
      <c r="A69" s="129" t="s">
        <v>117</v>
      </c>
      <c r="B69" s="129"/>
      <c r="C69" s="129"/>
      <c r="D69" s="129"/>
      <c r="E69" s="129"/>
      <c r="F69" s="129"/>
      <c r="G69" s="129"/>
      <c r="H69" s="129"/>
      <c r="I69" s="129"/>
      <c r="J69" s="129"/>
    </row>
    <row r="70" spans="1:10" ht="15" x14ac:dyDescent="0.3">
      <c r="A70" s="124" t="s">
        <v>118</v>
      </c>
      <c r="B70" s="124"/>
      <c r="C70" s="124"/>
      <c r="D70" s="124"/>
      <c r="E70" s="124"/>
      <c r="F70" s="124"/>
      <c r="G70" s="124"/>
      <c r="H70" s="124"/>
      <c r="I70" s="124"/>
      <c r="J70" s="124"/>
    </row>
    <row r="71" spans="1:10" ht="15" x14ac:dyDescent="0.3">
      <c r="A71" s="124" t="s">
        <v>119</v>
      </c>
      <c r="B71" s="124"/>
      <c r="C71" s="124"/>
      <c r="D71" s="124"/>
      <c r="E71" s="124"/>
      <c r="F71" s="124"/>
      <c r="G71" s="124"/>
      <c r="H71" s="124"/>
      <c r="I71" s="124"/>
      <c r="J71" s="124"/>
    </row>
    <row r="72" spans="1:10" ht="15" x14ac:dyDescent="0.3">
      <c r="A72" s="124" t="s">
        <v>120</v>
      </c>
      <c r="B72" s="124"/>
      <c r="C72" s="124"/>
      <c r="D72" s="124"/>
      <c r="E72" s="124"/>
      <c r="F72" s="124"/>
      <c r="G72" s="124"/>
      <c r="H72" s="124"/>
      <c r="I72" s="124"/>
      <c r="J72" s="124"/>
    </row>
    <row r="73" spans="1:10" x14ac:dyDescent="0.3">
      <c r="A73" s="125" t="s">
        <v>121</v>
      </c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0" x14ac:dyDescent="0.3">
      <c r="A74" s="57"/>
      <c r="B74" s="57"/>
      <c r="C74" s="57"/>
      <c r="D74" s="57"/>
      <c r="E74" s="57"/>
      <c r="F74" s="57"/>
      <c r="G74" s="57"/>
      <c r="H74" s="57"/>
      <c r="I74" s="57"/>
      <c r="J74" s="57"/>
    </row>
    <row r="75" spans="1:10" x14ac:dyDescent="0.3">
      <c r="A75" s="126" t="s">
        <v>122</v>
      </c>
      <c r="B75" s="107"/>
      <c r="C75" s="107"/>
      <c r="D75" s="107"/>
      <c r="E75" s="107"/>
      <c r="F75" s="107"/>
      <c r="G75" s="107"/>
      <c r="H75" s="107"/>
      <c r="I75" s="107"/>
      <c r="J75" s="107"/>
    </row>
    <row r="76" spans="1:10" x14ac:dyDescent="0.3">
      <c r="A76" s="126" t="s">
        <v>123</v>
      </c>
      <c r="B76" s="107"/>
      <c r="C76" s="107"/>
      <c r="D76" s="107"/>
      <c r="E76" s="107"/>
      <c r="F76" s="107"/>
      <c r="G76" s="107"/>
      <c r="H76" s="107"/>
      <c r="I76" s="107"/>
      <c r="J76" s="107"/>
    </row>
    <row r="77" spans="1:10" x14ac:dyDescent="0.3">
      <c r="A77" s="61"/>
      <c r="B77" s="62"/>
      <c r="C77" s="62"/>
      <c r="D77" s="62"/>
      <c r="E77" s="62"/>
      <c r="F77" s="62"/>
      <c r="G77" s="62"/>
      <c r="H77" s="62"/>
      <c r="I77" s="62"/>
      <c r="J77" s="62"/>
    </row>
    <row r="78" spans="1:10" x14ac:dyDescent="0.3">
      <c r="A78" s="108" t="s">
        <v>164</v>
      </c>
      <c r="B78" s="99"/>
      <c r="C78" s="99"/>
      <c r="D78" s="99"/>
      <c r="E78" s="99"/>
      <c r="F78" s="99"/>
      <c r="G78" s="99"/>
      <c r="H78" s="99"/>
      <c r="I78" s="99"/>
      <c r="J78" s="100"/>
    </row>
    <row r="79" spans="1:10" x14ac:dyDescent="0.3">
      <c r="A79" s="120" t="str">
        <f>A19</f>
        <v>ORIGEM DOS RECURSOS (1): Municipal</v>
      </c>
      <c r="B79" s="99"/>
      <c r="C79" s="99"/>
      <c r="D79" s="99"/>
      <c r="E79" s="99"/>
      <c r="F79" s="99"/>
      <c r="G79" s="99"/>
      <c r="H79" s="99"/>
      <c r="I79" s="99"/>
      <c r="J79" s="100"/>
    </row>
    <row r="80" spans="1:10" ht="72.599999999999994" x14ac:dyDescent="0.3">
      <c r="A80" s="121" t="s">
        <v>165</v>
      </c>
      <c r="B80" s="100"/>
      <c r="C80" s="122" t="s">
        <v>166</v>
      </c>
      <c r="D80" s="123"/>
      <c r="E80" s="121" t="s">
        <v>167</v>
      </c>
      <c r="F80" s="100"/>
      <c r="G80" s="121" t="s">
        <v>168</v>
      </c>
      <c r="H80" s="100"/>
      <c r="I80" s="63" t="s">
        <v>169</v>
      </c>
      <c r="J80" s="63" t="s">
        <v>170</v>
      </c>
    </row>
    <row r="81" spans="1:14" x14ac:dyDescent="0.3">
      <c r="A81" s="113" t="s">
        <v>171</v>
      </c>
      <c r="B81" s="113"/>
      <c r="C81" s="114">
        <v>7449.15</v>
      </c>
      <c r="D81" s="106"/>
      <c r="E81" s="104">
        <v>2441.5300000000002</v>
      </c>
      <c r="F81" s="106"/>
      <c r="G81" s="104">
        <f t="shared" ref="G81:G86" si="0">C81-J81</f>
        <v>7004.67</v>
      </c>
      <c r="H81" s="106"/>
      <c r="I81" s="64">
        <f t="shared" ref="I81:I86" si="1">+E81+G81</f>
        <v>9446.2000000000007</v>
      </c>
      <c r="J81" s="64">
        <v>444.48</v>
      </c>
    </row>
    <row r="82" spans="1:14" x14ac:dyDescent="0.3">
      <c r="A82" s="117" t="s">
        <v>172</v>
      </c>
      <c r="B82" s="117"/>
      <c r="C82" s="114">
        <v>4739.62</v>
      </c>
      <c r="D82" s="106"/>
      <c r="E82" s="104">
        <v>440.78</v>
      </c>
      <c r="F82" s="106"/>
      <c r="G82" s="104">
        <f t="shared" si="0"/>
        <v>4209.46</v>
      </c>
      <c r="H82" s="106"/>
      <c r="I82" s="64">
        <f t="shared" si="1"/>
        <v>4650.24</v>
      </c>
      <c r="J82" s="64">
        <v>530.16</v>
      </c>
    </row>
    <row r="83" spans="1:14" x14ac:dyDescent="0.3">
      <c r="A83" s="118" t="s">
        <v>173</v>
      </c>
      <c r="B83" s="119"/>
      <c r="C83" s="114">
        <v>94290.59</v>
      </c>
      <c r="D83" s="106"/>
      <c r="E83" s="104">
        <v>8127.93</v>
      </c>
      <c r="F83" s="106"/>
      <c r="G83" s="104">
        <f t="shared" si="0"/>
        <v>94290.59</v>
      </c>
      <c r="H83" s="106"/>
      <c r="I83" s="64">
        <f t="shared" si="1"/>
        <v>102418.51999999999</v>
      </c>
      <c r="J83" s="64">
        <v>0</v>
      </c>
    </row>
    <row r="84" spans="1:14" x14ac:dyDescent="0.3">
      <c r="A84" s="113" t="s">
        <v>174</v>
      </c>
      <c r="B84" s="113"/>
      <c r="C84" s="114">
        <v>0</v>
      </c>
      <c r="D84" s="106"/>
      <c r="E84" s="104">
        <v>510</v>
      </c>
      <c r="F84" s="106"/>
      <c r="G84" s="104">
        <f t="shared" si="0"/>
        <v>0</v>
      </c>
      <c r="H84" s="106"/>
      <c r="I84" s="64">
        <f t="shared" si="1"/>
        <v>510</v>
      </c>
      <c r="J84" s="64">
        <v>0</v>
      </c>
    </row>
    <row r="85" spans="1:14" x14ac:dyDescent="0.3">
      <c r="A85" s="113" t="s">
        <v>175</v>
      </c>
      <c r="B85" s="113"/>
      <c r="C85" s="114">
        <v>2262.0700000000002</v>
      </c>
      <c r="D85" s="106"/>
      <c r="E85" s="104">
        <v>3418.55</v>
      </c>
      <c r="F85" s="106"/>
      <c r="G85" s="104">
        <f t="shared" si="0"/>
        <v>657.40000000000009</v>
      </c>
      <c r="H85" s="106"/>
      <c r="I85" s="64">
        <f t="shared" si="1"/>
        <v>4075.9500000000003</v>
      </c>
      <c r="J85" s="64">
        <v>1604.67</v>
      </c>
    </row>
    <row r="86" spans="1:14" x14ac:dyDescent="0.3">
      <c r="A86" s="113" t="s">
        <v>176</v>
      </c>
      <c r="B86" s="113"/>
      <c r="C86" s="114">
        <v>2957.96</v>
      </c>
      <c r="D86" s="106"/>
      <c r="E86" s="104">
        <v>1021</v>
      </c>
      <c r="F86" s="106"/>
      <c r="G86" s="104">
        <f t="shared" si="0"/>
        <v>2226.96</v>
      </c>
      <c r="H86" s="106"/>
      <c r="I86" s="64">
        <f t="shared" si="1"/>
        <v>3247.96</v>
      </c>
      <c r="J86" s="64">
        <v>731</v>
      </c>
      <c r="N86" s="4"/>
    </row>
    <row r="87" spans="1:14" x14ac:dyDescent="0.3">
      <c r="A87" s="115" t="s">
        <v>107</v>
      </c>
      <c r="B87" s="116"/>
      <c r="C87" s="114">
        <f>SUM(C81:D86)</f>
        <v>111699.39000000001</v>
      </c>
      <c r="D87" s="106"/>
      <c r="E87" s="104">
        <f>SUM(E81:F86)</f>
        <v>15959.79</v>
      </c>
      <c r="F87" s="106"/>
      <c r="G87" s="104">
        <f>SUM(G81:H86)</f>
        <v>108389.08</v>
      </c>
      <c r="H87" s="106"/>
      <c r="I87" s="64">
        <f>SUM(I81:I86)</f>
        <v>124348.87</v>
      </c>
      <c r="J87" s="64">
        <f>SUM(J81:J86)</f>
        <v>3310.31</v>
      </c>
    </row>
    <row r="88" spans="1:14" x14ac:dyDescent="0.3">
      <c r="A88" s="59"/>
      <c r="B88" s="59"/>
      <c r="C88" s="59"/>
      <c r="D88" s="59"/>
      <c r="E88" s="59"/>
      <c r="F88" s="59"/>
      <c r="G88" s="59"/>
      <c r="H88" s="59"/>
      <c r="I88" s="59"/>
      <c r="J88" s="59"/>
    </row>
    <row r="89" spans="1:14" x14ac:dyDescent="0.3">
      <c r="A89" s="110" t="s">
        <v>177</v>
      </c>
      <c r="B89" s="107"/>
      <c r="C89" s="107"/>
      <c r="D89" s="107"/>
      <c r="E89" s="107"/>
      <c r="F89" s="107"/>
      <c r="G89" s="107"/>
      <c r="H89" s="107"/>
      <c r="I89" s="107"/>
      <c r="J89" s="107"/>
    </row>
    <row r="90" spans="1:14" x14ac:dyDescent="0.3">
      <c r="A90" s="110" t="s">
        <v>178</v>
      </c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4" x14ac:dyDescent="0.3">
      <c r="A91" s="110" t="s">
        <v>179</v>
      </c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4" x14ac:dyDescent="0.3">
      <c r="A92" s="110" t="s">
        <v>180</v>
      </c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4" ht="23.25" customHeight="1" x14ac:dyDescent="0.3">
      <c r="A93" s="111" t="s">
        <v>181</v>
      </c>
      <c r="B93" s="112"/>
      <c r="C93" s="112"/>
      <c r="D93" s="112"/>
      <c r="E93" s="112"/>
      <c r="F93" s="112"/>
      <c r="G93" s="112"/>
      <c r="H93" s="112"/>
      <c r="I93" s="112"/>
      <c r="J93" s="112"/>
    </row>
    <row r="94" spans="1:14" x14ac:dyDescent="0.3">
      <c r="A94" s="110" t="s">
        <v>182</v>
      </c>
      <c r="B94" s="107"/>
      <c r="C94" s="107"/>
      <c r="D94" s="107"/>
      <c r="E94" s="107"/>
      <c r="F94" s="107"/>
      <c r="G94" s="107"/>
      <c r="H94" s="107"/>
      <c r="I94" s="107"/>
      <c r="J94" s="107"/>
    </row>
    <row r="95" spans="1:14" x14ac:dyDescent="0.3">
      <c r="A95" s="107"/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4" x14ac:dyDescent="0.3">
      <c r="A96" s="108" t="s">
        <v>183</v>
      </c>
      <c r="B96" s="99"/>
      <c r="C96" s="99"/>
      <c r="D96" s="99"/>
      <c r="E96" s="99"/>
      <c r="F96" s="99"/>
      <c r="G96" s="99"/>
      <c r="H96" s="99"/>
      <c r="I96" s="99"/>
      <c r="J96" s="100"/>
    </row>
    <row r="97" spans="1:10" x14ac:dyDescent="0.3">
      <c r="A97" s="98" t="s">
        <v>184</v>
      </c>
      <c r="B97" s="99"/>
      <c r="C97" s="99"/>
      <c r="D97" s="99"/>
      <c r="E97" s="99"/>
      <c r="F97" s="99"/>
      <c r="G97" s="100"/>
      <c r="H97" s="101">
        <f>I40</f>
        <v>143694.79</v>
      </c>
      <c r="I97" s="102"/>
      <c r="J97" s="103"/>
    </row>
    <row r="98" spans="1:10" x14ac:dyDescent="0.3">
      <c r="A98" s="98" t="s">
        <v>185</v>
      </c>
      <c r="B98" s="99"/>
      <c r="C98" s="99"/>
      <c r="D98" s="99"/>
      <c r="E98" s="99"/>
      <c r="F98" s="99"/>
      <c r="G98" s="100"/>
      <c r="H98" s="109">
        <f>I87</f>
        <v>124348.87</v>
      </c>
      <c r="I98" s="102"/>
      <c r="J98" s="103"/>
    </row>
    <row r="99" spans="1:10" x14ac:dyDescent="0.3">
      <c r="A99" s="98" t="s">
        <v>186</v>
      </c>
      <c r="B99" s="99"/>
      <c r="C99" s="99"/>
      <c r="D99" s="99"/>
      <c r="E99" s="99"/>
      <c r="F99" s="99"/>
      <c r="G99" s="100"/>
      <c r="H99" s="101">
        <f>I38-H98-I39</f>
        <v>19345.920000000013</v>
      </c>
      <c r="I99" s="102"/>
      <c r="J99" s="103"/>
    </row>
    <row r="100" spans="1:10" x14ac:dyDescent="0.3">
      <c r="A100" s="98" t="s">
        <v>187</v>
      </c>
      <c r="B100" s="99"/>
      <c r="C100" s="99"/>
      <c r="D100" s="99"/>
      <c r="E100" s="99"/>
      <c r="F100" s="99"/>
      <c r="G100" s="100"/>
      <c r="H100" s="104">
        <v>0</v>
      </c>
      <c r="I100" s="105"/>
      <c r="J100" s="106"/>
    </row>
    <row r="101" spans="1:10" x14ac:dyDescent="0.3">
      <c r="A101" s="98" t="s">
        <v>188</v>
      </c>
      <c r="B101" s="99"/>
      <c r="C101" s="99"/>
      <c r="D101" s="99"/>
      <c r="E101" s="99"/>
      <c r="F101" s="99"/>
      <c r="G101" s="100"/>
      <c r="H101" s="101">
        <f>H99-H100</f>
        <v>19345.920000000013</v>
      </c>
      <c r="I101" s="102"/>
      <c r="J101" s="103"/>
    </row>
    <row r="102" spans="1:10" x14ac:dyDescent="0.3">
      <c r="A102" s="59"/>
      <c r="B102" s="59"/>
      <c r="C102" s="59"/>
      <c r="D102" s="59"/>
      <c r="E102" s="59"/>
      <c r="F102" s="59"/>
      <c r="G102" s="59"/>
      <c r="H102" s="59"/>
      <c r="I102" s="59"/>
      <c r="J102" s="59"/>
    </row>
    <row r="103" spans="1:10" x14ac:dyDescent="0.3">
      <c r="A103" s="92" t="s">
        <v>189</v>
      </c>
      <c r="B103" s="93"/>
      <c r="C103" s="93"/>
      <c r="D103" s="93"/>
      <c r="E103" s="93"/>
      <c r="F103" s="93"/>
      <c r="G103" s="93"/>
      <c r="H103" s="93"/>
      <c r="I103" s="93"/>
      <c r="J103" s="94"/>
    </row>
    <row r="104" spans="1:10" ht="12" customHeight="1" x14ac:dyDescent="0.3">
      <c r="A104" s="95"/>
      <c r="B104" s="96"/>
      <c r="C104" s="96"/>
      <c r="D104" s="96"/>
      <c r="E104" s="96"/>
      <c r="F104" s="96"/>
      <c r="G104" s="96"/>
      <c r="H104" s="96"/>
      <c r="I104" s="96"/>
      <c r="J104" s="97"/>
    </row>
    <row r="105" spans="1:10" x14ac:dyDescent="0.3">
      <c r="A105" s="59"/>
      <c r="B105" s="59"/>
      <c r="C105" s="59"/>
      <c r="D105" s="59"/>
      <c r="E105" s="59"/>
      <c r="F105" s="59"/>
      <c r="G105" s="59"/>
      <c r="H105" s="59"/>
      <c r="I105" s="59"/>
      <c r="J105" s="59"/>
    </row>
    <row r="106" spans="1:10" x14ac:dyDescent="0.3">
      <c r="A106" s="65"/>
      <c r="B106" s="65" t="s">
        <v>190</v>
      </c>
      <c r="C106" s="65"/>
      <c r="D106" s="65"/>
      <c r="E106" s="65"/>
      <c r="F106" s="65"/>
      <c r="G106" s="65"/>
      <c r="H106" s="65"/>
      <c r="I106" s="65"/>
      <c r="J106" s="59"/>
    </row>
    <row r="107" spans="1:10" x14ac:dyDescent="0.3">
      <c r="A107" s="65"/>
      <c r="B107" s="65"/>
      <c r="C107" s="65"/>
      <c r="D107" s="65"/>
      <c r="E107" s="65"/>
      <c r="F107" s="65"/>
      <c r="G107" s="65"/>
      <c r="H107" s="65"/>
      <c r="I107" s="65"/>
      <c r="J107" s="59"/>
    </row>
    <row r="108" spans="1:10" x14ac:dyDescent="0.3">
      <c r="A108" s="65"/>
      <c r="B108" s="65"/>
      <c r="C108" s="65"/>
      <c r="D108" s="65"/>
      <c r="E108" s="65"/>
      <c r="F108" s="65"/>
      <c r="G108" s="65"/>
      <c r="H108" s="65"/>
      <c r="I108" s="65"/>
      <c r="J108" s="59"/>
    </row>
    <row r="109" spans="1:10" x14ac:dyDescent="0.3">
      <c r="A109" s="65"/>
      <c r="B109" s="65"/>
      <c r="C109" s="65"/>
      <c r="D109" s="65"/>
      <c r="E109" s="65"/>
      <c r="F109" s="65"/>
      <c r="G109" s="65"/>
      <c r="H109" s="65"/>
      <c r="I109" s="65"/>
      <c r="J109" s="59"/>
    </row>
    <row r="110" spans="1:10" x14ac:dyDescent="0.3">
      <c r="A110" s="65"/>
      <c r="B110" s="65"/>
      <c r="C110" s="65"/>
      <c r="D110" s="65"/>
      <c r="E110" s="65"/>
      <c r="F110" s="65"/>
      <c r="G110" s="65"/>
      <c r="H110" s="65"/>
      <c r="I110" s="65"/>
      <c r="J110" s="59"/>
    </row>
    <row r="111" spans="1:10" x14ac:dyDescent="0.3">
      <c r="A111" s="65"/>
      <c r="B111" s="66" t="s">
        <v>108</v>
      </c>
      <c r="C111" s="65"/>
      <c r="D111" s="65"/>
      <c r="E111" s="65"/>
      <c r="F111" s="65"/>
      <c r="G111" s="65"/>
      <c r="H111" s="66" t="s">
        <v>109</v>
      </c>
      <c r="I111" s="65"/>
      <c r="J111" s="59"/>
    </row>
    <row r="112" spans="1:10" x14ac:dyDescent="0.3">
      <c r="A112" s="65"/>
      <c r="B112" s="65" t="s">
        <v>110</v>
      </c>
      <c r="C112" s="65"/>
      <c r="D112" s="65"/>
      <c r="E112" s="65"/>
      <c r="F112" s="65"/>
      <c r="G112" s="65"/>
      <c r="H112" s="65" t="s">
        <v>111</v>
      </c>
      <c r="I112" s="65"/>
    </row>
    <row r="113" spans="2:8" x14ac:dyDescent="0.3">
      <c r="B113" s="67" t="s">
        <v>112</v>
      </c>
      <c r="H113" s="55" t="s">
        <v>113</v>
      </c>
    </row>
  </sheetData>
  <mergeCells count="151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29:J29"/>
    <mergeCell ref="A30:B30"/>
    <mergeCell ref="C30:D30"/>
    <mergeCell ref="E30:F30"/>
    <mergeCell ref="G30:H30"/>
    <mergeCell ref="I30:J30"/>
    <mergeCell ref="A26:D26"/>
    <mergeCell ref="E26:F26"/>
    <mergeCell ref="G26:H26"/>
    <mergeCell ref="I26:J26"/>
    <mergeCell ref="A27:D27"/>
    <mergeCell ref="E27:F27"/>
    <mergeCell ref="G27:H27"/>
    <mergeCell ref="I27:J27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5:F35"/>
    <mergeCell ref="G35:H35"/>
    <mergeCell ref="I35:J35"/>
    <mergeCell ref="A36:F36"/>
    <mergeCell ref="G36:H36"/>
    <mergeCell ref="I36:J36"/>
    <mergeCell ref="A33:B33"/>
    <mergeCell ref="C33:D33"/>
    <mergeCell ref="E33:F33"/>
    <mergeCell ref="G33:H33"/>
    <mergeCell ref="I33:J33"/>
    <mergeCell ref="A34:F34"/>
    <mergeCell ref="G34:H34"/>
    <mergeCell ref="I34:J34"/>
    <mergeCell ref="A39:F39"/>
    <mergeCell ref="G39:H39"/>
    <mergeCell ref="I39:J39"/>
    <mergeCell ref="A40:F40"/>
    <mergeCell ref="G40:H40"/>
    <mergeCell ref="I40:J40"/>
    <mergeCell ref="A37:F37"/>
    <mergeCell ref="G37:H37"/>
    <mergeCell ref="I37:J37"/>
    <mergeCell ref="A38:F38"/>
    <mergeCell ref="G38:H38"/>
    <mergeCell ref="I38:J38"/>
    <mergeCell ref="A71:J71"/>
    <mergeCell ref="A72:J72"/>
    <mergeCell ref="A73:J73"/>
    <mergeCell ref="A75:J75"/>
    <mergeCell ref="A76:J76"/>
    <mergeCell ref="A78:J78"/>
    <mergeCell ref="A41:J41"/>
    <mergeCell ref="A42:J42"/>
    <mergeCell ref="A43:J43"/>
    <mergeCell ref="A45:J45"/>
    <mergeCell ref="A69:J69"/>
    <mergeCell ref="A70:J70"/>
    <mergeCell ref="A79:J79"/>
    <mergeCell ref="A80:B80"/>
    <mergeCell ref="C80:D80"/>
    <mergeCell ref="E80:F80"/>
    <mergeCell ref="G80:H80"/>
    <mergeCell ref="A81:B81"/>
    <mergeCell ref="C81:D81"/>
    <mergeCell ref="E81:F81"/>
    <mergeCell ref="G81:H81"/>
    <mergeCell ref="A84:B84"/>
    <mergeCell ref="C84:D84"/>
    <mergeCell ref="E84:F84"/>
    <mergeCell ref="G84:H84"/>
    <mergeCell ref="A85:B85"/>
    <mergeCell ref="C85:D85"/>
    <mergeCell ref="E85:F85"/>
    <mergeCell ref="G85:H85"/>
    <mergeCell ref="A82:B82"/>
    <mergeCell ref="C82:D82"/>
    <mergeCell ref="E82:F82"/>
    <mergeCell ref="G82:H82"/>
    <mergeCell ref="A83:B83"/>
    <mergeCell ref="C83:D83"/>
    <mergeCell ref="E83:F83"/>
    <mergeCell ref="G83:H83"/>
    <mergeCell ref="A89:J89"/>
    <mergeCell ref="A90:J90"/>
    <mergeCell ref="A91:J91"/>
    <mergeCell ref="A92:J92"/>
    <mergeCell ref="A93:J93"/>
    <mergeCell ref="A94:J94"/>
    <mergeCell ref="A86:B86"/>
    <mergeCell ref="C86:D86"/>
    <mergeCell ref="E86:F86"/>
    <mergeCell ref="G86:H86"/>
    <mergeCell ref="A87:B87"/>
    <mergeCell ref="C87:D87"/>
    <mergeCell ref="E87:F87"/>
    <mergeCell ref="G87:H87"/>
    <mergeCell ref="A103:J104"/>
    <mergeCell ref="A99:G99"/>
    <mergeCell ref="H99:J99"/>
    <mergeCell ref="A100:G100"/>
    <mergeCell ref="H100:J100"/>
    <mergeCell ref="A101:G101"/>
    <mergeCell ref="H101:J101"/>
    <mergeCell ref="A95:J95"/>
    <mergeCell ref="A96:J96"/>
    <mergeCell ref="A97:G97"/>
    <mergeCell ref="H97:J97"/>
    <mergeCell ref="A98:G98"/>
    <mergeCell ref="H98:J98"/>
  </mergeCells>
  <hyperlinks>
    <hyperlink ref="A5" r:id="rId1" display="mailto:casadenazarejd@gmail.com"/>
    <hyperlink ref="A73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70" workbookViewId="0">
      <selection activeCell="C5" sqref="C5"/>
    </sheetView>
  </sheetViews>
  <sheetFormatPr defaultRowHeight="14.4" x14ac:dyDescent="0.3"/>
  <cols>
    <col min="1" max="1" width="10.6640625" style="2" bestFit="1" customWidth="1"/>
    <col min="2" max="2" width="11" style="1" customWidth="1"/>
    <col min="3" max="3" width="47.6640625" style="2" customWidth="1"/>
    <col min="4" max="4" width="38.44140625" style="2" customWidth="1"/>
    <col min="5" max="5" width="11.33203125" style="4" customWidth="1"/>
    <col min="6" max="6" width="11" style="4" customWidth="1"/>
    <col min="7" max="16384" width="8.88671875" style="2"/>
  </cols>
  <sheetData>
    <row r="1" spans="1:6" x14ac:dyDescent="0.3">
      <c r="B1" s="68"/>
      <c r="C1" s="162" t="s">
        <v>220</v>
      </c>
      <c r="D1" s="162"/>
    </row>
    <row r="2" spans="1:6" x14ac:dyDescent="0.3">
      <c r="B2" s="68"/>
      <c r="C2" s="163" t="s">
        <v>244</v>
      </c>
      <c r="D2" s="163"/>
    </row>
    <row r="3" spans="1:6" x14ac:dyDescent="0.3">
      <c r="B3" s="68"/>
      <c r="C3" s="164" t="s">
        <v>221</v>
      </c>
      <c r="D3" s="164"/>
    </row>
    <row r="4" spans="1:6" ht="26.4" x14ac:dyDescent="0.3">
      <c r="A4" s="69" t="s">
        <v>222</v>
      </c>
      <c r="B4" s="70" t="s">
        <v>223</v>
      </c>
      <c r="C4" s="71" t="s">
        <v>224</v>
      </c>
      <c r="D4" s="72" t="s">
        <v>225</v>
      </c>
      <c r="E4" s="73" t="s">
        <v>226</v>
      </c>
      <c r="F4" s="73" t="s">
        <v>227</v>
      </c>
    </row>
    <row r="5" spans="1:6" x14ac:dyDescent="0.3">
      <c r="A5" s="74">
        <v>44287</v>
      </c>
      <c r="B5" s="75">
        <v>5155</v>
      </c>
      <c r="C5" s="37" t="s">
        <v>20</v>
      </c>
      <c r="D5" s="43" t="s">
        <v>228</v>
      </c>
      <c r="E5" s="38">
        <v>186.2</v>
      </c>
      <c r="F5" s="38">
        <v>186.2</v>
      </c>
    </row>
    <row r="6" spans="1:6" x14ac:dyDescent="0.3">
      <c r="A6" s="74">
        <v>44287</v>
      </c>
      <c r="B6" s="75">
        <v>205</v>
      </c>
      <c r="C6" s="37" t="s">
        <v>215</v>
      </c>
      <c r="D6" s="37" t="s">
        <v>234</v>
      </c>
      <c r="E6" s="38">
        <v>463.38</v>
      </c>
      <c r="F6" s="38">
        <v>463.38</v>
      </c>
    </row>
    <row r="7" spans="1:6" x14ac:dyDescent="0.3">
      <c r="A7" s="74">
        <v>44287</v>
      </c>
      <c r="B7" s="75">
        <v>597441</v>
      </c>
      <c r="C7" s="37" t="s">
        <v>200</v>
      </c>
      <c r="D7" s="43" t="s">
        <v>231</v>
      </c>
      <c r="E7" s="38">
        <v>531.23</v>
      </c>
      <c r="F7" s="38">
        <v>531.23</v>
      </c>
    </row>
    <row r="8" spans="1:6" x14ac:dyDescent="0.3">
      <c r="A8" s="74">
        <v>44287</v>
      </c>
      <c r="B8" s="75">
        <v>6700</v>
      </c>
      <c r="C8" s="37" t="s">
        <v>199</v>
      </c>
      <c r="D8" s="37" t="s">
        <v>235</v>
      </c>
      <c r="E8" s="38">
        <v>4548.18</v>
      </c>
      <c r="F8" s="38">
        <v>4548.18</v>
      </c>
    </row>
    <row r="9" spans="1:6" x14ac:dyDescent="0.3">
      <c r="A9" s="74">
        <v>44289</v>
      </c>
      <c r="B9" s="75">
        <v>5810</v>
      </c>
      <c r="C9" s="37" t="s">
        <v>198</v>
      </c>
      <c r="D9" s="43" t="s">
        <v>231</v>
      </c>
      <c r="E9" s="38">
        <v>106.5</v>
      </c>
      <c r="F9" s="38">
        <v>106.5</v>
      </c>
    </row>
    <row r="10" spans="1:6" x14ac:dyDescent="0.3">
      <c r="A10" s="74">
        <v>44290</v>
      </c>
      <c r="B10" s="75">
        <v>10533</v>
      </c>
      <c r="C10" s="37" t="s">
        <v>208</v>
      </c>
      <c r="D10" s="37" t="s">
        <v>232</v>
      </c>
      <c r="E10" s="38">
        <v>261</v>
      </c>
      <c r="F10" s="38">
        <v>261</v>
      </c>
    </row>
    <row r="11" spans="1:6" x14ac:dyDescent="0.3">
      <c r="A11" s="74">
        <v>44291</v>
      </c>
      <c r="B11" s="75">
        <v>401033</v>
      </c>
      <c r="C11" s="37" t="s">
        <v>196</v>
      </c>
      <c r="D11" s="37" t="s">
        <v>232</v>
      </c>
      <c r="E11" s="38">
        <v>71.150000000000006</v>
      </c>
      <c r="F11" s="38">
        <v>71.150000000000006</v>
      </c>
    </row>
    <row r="12" spans="1:6" x14ac:dyDescent="0.3">
      <c r="A12" s="74">
        <v>44291</v>
      </c>
      <c r="B12" s="75">
        <v>464724</v>
      </c>
      <c r="C12" s="37" t="s">
        <v>196</v>
      </c>
      <c r="D12" s="37" t="s">
        <v>232</v>
      </c>
      <c r="E12" s="38">
        <v>342.04</v>
      </c>
      <c r="F12" s="38">
        <v>342.04</v>
      </c>
    </row>
    <row r="13" spans="1:6" x14ac:dyDescent="0.3">
      <c r="A13" s="74">
        <v>44291</v>
      </c>
      <c r="B13" s="75">
        <v>429743</v>
      </c>
      <c r="C13" s="37" t="s">
        <v>196</v>
      </c>
      <c r="D13" s="37" t="s">
        <v>232</v>
      </c>
      <c r="E13" s="38">
        <v>243.46</v>
      </c>
      <c r="F13" s="38">
        <v>243.46</v>
      </c>
    </row>
    <row r="14" spans="1:6" x14ac:dyDescent="0.3">
      <c r="A14" s="74">
        <v>44291</v>
      </c>
      <c r="B14" s="75">
        <v>405851</v>
      </c>
      <c r="C14" s="37" t="s">
        <v>196</v>
      </c>
      <c r="D14" s="37" t="s">
        <v>232</v>
      </c>
      <c r="E14" s="38">
        <v>70.5</v>
      </c>
      <c r="F14" s="38">
        <v>70.5</v>
      </c>
    </row>
    <row r="15" spans="1:6" x14ac:dyDescent="0.3">
      <c r="A15" s="74">
        <v>44291</v>
      </c>
      <c r="B15" s="75">
        <v>401032</v>
      </c>
      <c r="C15" s="37" t="s">
        <v>196</v>
      </c>
      <c r="D15" s="37" t="s">
        <v>232</v>
      </c>
      <c r="E15" s="38">
        <v>675.02</v>
      </c>
      <c r="F15" s="38">
        <v>675.02</v>
      </c>
    </row>
    <row r="16" spans="1:6" x14ac:dyDescent="0.3">
      <c r="A16" s="74">
        <v>44291</v>
      </c>
      <c r="B16" s="75">
        <v>401031</v>
      </c>
      <c r="C16" s="37" t="s">
        <v>196</v>
      </c>
      <c r="D16" s="37" t="s">
        <v>232</v>
      </c>
      <c r="E16" s="38">
        <v>297.54000000000002</v>
      </c>
      <c r="F16" s="38">
        <v>297.54000000000002</v>
      </c>
    </row>
    <row r="17" spans="1:6" x14ac:dyDescent="0.3">
      <c r="A17" s="74">
        <v>44291</v>
      </c>
      <c r="B17" s="75">
        <v>297744</v>
      </c>
      <c r="C17" s="37" t="s">
        <v>196</v>
      </c>
      <c r="D17" s="37" t="s">
        <v>232</v>
      </c>
      <c r="E17" s="38">
        <v>1650.12</v>
      </c>
      <c r="F17" s="38">
        <v>1650.12</v>
      </c>
    </row>
    <row r="18" spans="1:6" x14ac:dyDescent="0.3">
      <c r="A18" s="74">
        <v>44292</v>
      </c>
      <c r="B18" s="75">
        <v>2049</v>
      </c>
      <c r="C18" s="37" t="s">
        <v>213</v>
      </c>
      <c r="D18" s="37" t="s">
        <v>230</v>
      </c>
      <c r="E18" s="38">
        <v>1475.23</v>
      </c>
      <c r="F18" s="38">
        <v>1475.23</v>
      </c>
    </row>
    <row r="19" spans="1:6" x14ac:dyDescent="0.3">
      <c r="A19" s="74">
        <v>44292</v>
      </c>
      <c r="B19" s="75">
        <v>780</v>
      </c>
      <c r="C19" s="37" t="s">
        <v>2</v>
      </c>
      <c r="D19" s="43" t="s">
        <v>231</v>
      </c>
      <c r="E19" s="38">
        <v>1450</v>
      </c>
      <c r="F19" s="38">
        <v>1450</v>
      </c>
    </row>
    <row r="20" spans="1:6" x14ac:dyDescent="0.3">
      <c r="A20" s="74">
        <v>44293</v>
      </c>
      <c r="B20" s="75">
        <v>3780</v>
      </c>
      <c r="C20" s="37" t="s">
        <v>211</v>
      </c>
      <c r="D20" s="43" t="s">
        <v>228</v>
      </c>
      <c r="E20" s="38">
        <v>1449.67</v>
      </c>
      <c r="F20" s="38">
        <v>1449.67</v>
      </c>
    </row>
    <row r="21" spans="1:6" x14ac:dyDescent="0.3">
      <c r="A21" s="74">
        <v>44293</v>
      </c>
      <c r="B21" s="75">
        <v>541</v>
      </c>
      <c r="C21" s="37" t="s">
        <v>209</v>
      </c>
      <c r="D21" s="43" t="s">
        <v>228</v>
      </c>
      <c r="E21" s="38">
        <v>100</v>
      </c>
      <c r="F21" s="38">
        <v>100</v>
      </c>
    </row>
    <row r="22" spans="1:6" x14ac:dyDescent="0.3">
      <c r="A22" s="74">
        <v>44294</v>
      </c>
      <c r="B22" s="75">
        <v>697557</v>
      </c>
      <c r="C22" s="37" t="s">
        <v>31</v>
      </c>
      <c r="D22" s="37" t="s">
        <v>232</v>
      </c>
      <c r="E22" s="38">
        <v>78.19</v>
      </c>
      <c r="F22" s="38">
        <v>78.19</v>
      </c>
    </row>
    <row r="23" spans="1:6" x14ac:dyDescent="0.3">
      <c r="A23" s="74">
        <v>44294</v>
      </c>
      <c r="B23" s="75">
        <v>1014844</v>
      </c>
      <c r="C23" s="37" t="s">
        <v>202</v>
      </c>
      <c r="D23" s="37" t="s">
        <v>233</v>
      </c>
      <c r="E23" s="38">
        <v>191.9</v>
      </c>
      <c r="F23" s="38">
        <v>191.9</v>
      </c>
    </row>
    <row r="24" spans="1:6" x14ac:dyDescent="0.3">
      <c r="A24" s="74">
        <v>44295</v>
      </c>
      <c r="B24" s="75">
        <v>10694</v>
      </c>
      <c r="C24" s="37" t="s">
        <v>212</v>
      </c>
      <c r="D24" s="37" t="s">
        <v>230</v>
      </c>
      <c r="E24" s="38">
        <v>82.5</v>
      </c>
      <c r="F24" s="38">
        <v>82.5</v>
      </c>
    </row>
    <row r="25" spans="1:6" x14ac:dyDescent="0.3">
      <c r="A25" s="74">
        <v>44295</v>
      </c>
      <c r="B25" s="75">
        <v>849854</v>
      </c>
      <c r="C25" s="37" t="s">
        <v>205</v>
      </c>
      <c r="D25" s="37" t="s">
        <v>232</v>
      </c>
      <c r="E25" s="38">
        <v>321.45999999999998</v>
      </c>
      <c r="F25" s="38">
        <v>321.45999999999998</v>
      </c>
    </row>
    <row r="26" spans="1:6" x14ac:dyDescent="0.3">
      <c r="A26" s="74">
        <v>44295</v>
      </c>
      <c r="B26" s="75">
        <v>729566</v>
      </c>
      <c r="C26" s="37" t="s">
        <v>205</v>
      </c>
      <c r="D26" s="37" t="s">
        <v>232</v>
      </c>
      <c r="E26" s="38">
        <v>58.34</v>
      </c>
      <c r="F26" s="38">
        <v>58.34</v>
      </c>
    </row>
    <row r="27" spans="1:6" x14ac:dyDescent="0.3">
      <c r="A27" s="74">
        <v>44295</v>
      </c>
      <c r="B27" s="75">
        <v>69400</v>
      </c>
      <c r="C27" s="37" t="s">
        <v>207</v>
      </c>
      <c r="D27" s="37" t="s">
        <v>233</v>
      </c>
      <c r="E27" s="38">
        <v>369.6</v>
      </c>
      <c r="F27" s="38">
        <v>369.6</v>
      </c>
    </row>
    <row r="28" spans="1:6" x14ac:dyDescent="0.3">
      <c r="A28" s="74">
        <v>44295</v>
      </c>
      <c r="B28" s="75">
        <v>3719</v>
      </c>
      <c r="C28" s="37" t="s">
        <v>214</v>
      </c>
      <c r="D28" s="37" t="s">
        <v>229</v>
      </c>
      <c r="E28" s="38">
        <v>63.6</v>
      </c>
      <c r="F28" s="38">
        <v>63.6</v>
      </c>
    </row>
    <row r="29" spans="1:6" x14ac:dyDescent="0.3">
      <c r="A29" s="74">
        <v>44295</v>
      </c>
      <c r="B29" s="75">
        <v>21237</v>
      </c>
      <c r="C29" s="37" t="s">
        <v>203</v>
      </c>
      <c r="D29" s="43" t="s">
        <v>231</v>
      </c>
      <c r="E29" s="38">
        <v>139.22999999999999</v>
      </c>
      <c r="F29" s="38">
        <v>139.22999999999999</v>
      </c>
    </row>
    <row r="30" spans="1:6" x14ac:dyDescent="0.3">
      <c r="A30" s="74">
        <v>44297</v>
      </c>
      <c r="B30" s="75">
        <v>110480</v>
      </c>
      <c r="C30" s="37" t="s">
        <v>204</v>
      </c>
      <c r="D30" s="37" t="s">
        <v>232</v>
      </c>
      <c r="E30" s="38">
        <v>140.63999999999999</v>
      </c>
      <c r="F30" s="38">
        <v>140.63999999999999</v>
      </c>
    </row>
    <row r="31" spans="1:6" x14ac:dyDescent="0.3">
      <c r="A31" s="74">
        <v>44300</v>
      </c>
      <c r="B31" s="75">
        <v>5283</v>
      </c>
      <c r="C31" s="37" t="s">
        <v>20</v>
      </c>
      <c r="D31" s="43" t="s">
        <v>228</v>
      </c>
      <c r="E31" s="38">
        <v>186.2</v>
      </c>
      <c r="F31" s="38">
        <v>186.2</v>
      </c>
    </row>
    <row r="32" spans="1:6" x14ac:dyDescent="0.3">
      <c r="A32" s="74">
        <v>44300</v>
      </c>
      <c r="B32" s="75">
        <v>13404</v>
      </c>
      <c r="C32" s="37" t="s">
        <v>216</v>
      </c>
      <c r="D32" s="43" t="s">
        <v>228</v>
      </c>
      <c r="E32" s="38">
        <v>55</v>
      </c>
      <c r="F32" s="38">
        <v>55</v>
      </c>
    </row>
    <row r="33" spans="1:6" x14ac:dyDescent="0.3">
      <c r="A33" s="74">
        <v>44300</v>
      </c>
      <c r="B33" s="75">
        <v>3059</v>
      </c>
      <c r="C33" s="37" t="s">
        <v>217</v>
      </c>
      <c r="D33" s="43" t="s">
        <v>228</v>
      </c>
      <c r="E33" s="38">
        <v>130</v>
      </c>
      <c r="F33" s="38">
        <v>130</v>
      </c>
    </row>
    <row r="34" spans="1:6" x14ac:dyDescent="0.3">
      <c r="A34" s="74">
        <v>44301</v>
      </c>
      <c r="B34" s="75">
        <v>391628</v>
      </c>
      <c r="C34" s="37" t="s">
        <v>31</v>
      </c>
      <c r="D34" s="37" t="s">
        <v>232</v>
      </c>
      <c r="E34" s="38">
        <v>150</v>
      </c>
      <c r="F34" s="38">
        <v>150</v>
      </c>
    </row>
    <row r="35" spans="1:6" x14ac:dyDescent="0.3">
      <c r="A35" s="74">
        <v>44301</v>
      </c>
      <c r="B35" s="75">
        <v>10114</v>
      </c>
      <c r="C35" s="37" t="s">
        <v>218</v>
      </c>
      <c r="D35" s="37" t="s">
        <v>229</v>
      </c>
      <c r="E35" s="38">
        <v>333</v>
      </c>
      <c r="F35" s="38">
        <v>333</v>
      </c>
    </row>
    <row r="36" spans="1:6" x14ac:dyDescent="0.3">
      <c r="A36" s="74">
        <v>44302</v>
      </c>
      <c r="B36" s="75">
        <v>774047</v>
      </c>
      <c r="C36" s="37" t="s">
        <v>31</v>
      </c>
      <c r="D36" s="37" t="s">
        <v>232</v>
      </c>
      <c r="E36" s="38">
        <v>110.16</v>
      </c>
      <c r="F36" s="38">
        <v>110.16</v>
      </c>
    </row>
    <row r="37" spans="1:6" x14ac:dyDescent="0.3">
      <c r="A37" s="74">
        <v>44304</v>
      </c>
      <c r="B37" s="75">
        <v>10668</v>
      </c>
      <c r="C37" s="37" t="s">
        <v>208</v>
      </c>
      <c r="D37" s="37" t="s">
        <v>232</v>
      </c>
      <c r="E37" s="38">
        <v>270</v>
      </c>
      <c r="F37" s="38">
        <v>270</v>
      </c>
    </row>
    <row r="38" spans="1:6" x14ac:dyDescent="0.3">
      <c r="A38" s="74">
        <v>44306</v>
      </c>
      <c r="B38" s="75">
        <v>4665</v>
      </c>
      <c r="C38" s="37" t="s">
        <v>210</v>
      </c>
      <c r="D38" s="43" t="s">
        <v>228</v>
      </c>
      <c r="E38" s="38">
        <v>155</v>
      </c>
      <c r="F38" s="38">
        <v>155</v>
      </c>
    </row>
    <row r="39" spans="1:6" x14ac:dyDescent="0.3">
      <c r="A39" s="74">
        <v>44310</v>
      </c>
      <c r="B39" s="91">
        <v>2914</v>
      </c>
      <c r="C39" s="37" t="s">
        <v>243</v>
      </c>
      <c r="D39" s="43" t="s">
        <v>234</v>
      </c>
      <c r="E39" s="38">
        <v>444.48</v>
      </c>
      <c r="F39" s="38">
        <v>444.48</v>
      </c>
    </row>
    <row r="40" spans="1:6" x14ac:dyDescent="0.3">
      <c r="A40" s="74">
        <v>44314</v>
      </c>
      <c r="B40" s="75">
        <v>83834</v>
      </c>
      <c r="C40" s="37" t="s">
        <v>219</v>
      </c>
      <c r="D40" s="37" t="s">
        <v>230</v>
      </c>
      <c r="E40" s="38">
        <v>38.78</v>
      </c>
      <c r="F40" s="38">
        <v>38.78</v>
      </c>
    </row>
    <row r="41" spans="1:6" x14ac:dyDescent="0.3">
      <c r="A41" s="74">
        <v>44315</v>
      </c>
      <c r="B41" s="75"/>
      <c r="C41" s="37" t="s">
        <v>1</v>
      </c>
      <c r="D41" s="37" t="s">
        <v>233</v>
      </c>
      <c r="E41" s="38">
        <v>6258.14</v>
      </c>
      <c r="F41" s="38">
        <v>6258.14</v>
      </c>
    </row>
    <row r="42" spans="1:6" x14ac:dyDescent="0.3">
      <c r="A42" s="74">
        <v>44316</v>
      </c>
      <c r="B42" s="75">
        <v>1915074</v>
      </c>
      <c r="C42" s="37" t="s">
        <v>201</v>
      </c>
      <c r="D42" s="37" t="s">
        <v>233</v>
      </c>
      <c r="E42" s="38">
        <v>198.03</v>
      </c>
      <c r="F42" s="38">
        <v>198.03</v>
      </c>
    </row>
    <row r="43" spans="1:6" x14ac:dyDescent="0.3">
      <c r="A43" s="74">
        <v>44316</v>
      </c>
      <c r="B43" s="75">
        <v>1019792</v>
      </c>
      <c r="C43" s="37" t="s">
        <v>202</v>
      </c>
      <c r="D43" s="37" t="s">
        <v>233</v>
      </c>
      <c r="E43" s="38">
        <v>97.9</v>
      </c>
      <c r="F43" s="38">
        <v>97.9</v>
      </c>
    </row>
    <row r="44" spans="1:6" x14ac:dyDescent="0.3">
      <c r="A44" s="74">
        <v>44316</v>
      </c>
      <c r="B44" s="91">
        <v>619562</v>
      </c>
      <c r="C44" s="37" t="s">
        <v>206</v>
      </c>
      <c r="D44" s="37" t="s">
        <v>233</v>
      </c>
      <c r="E44" s="38">
        <v>6738.55</v>
      </c>
      <c r="F44" s="38">
        <v>6738.55</v>
      </c>
    </row>
    <row r="45" spans="1:6" x14ac:dyDescent="0.3">
      <c r="A45" s="74">
        <v>44316</v>
      </c>
      <c r="B45" s="91">
        <v>34310</v>
      </c>
      <c r="C45" s="37" t="s">
        <v>197</v>
      </c>
      <c r="D45" s="43" t="s">
        <v>231</v>
      </c>
      <c r="E45" s="38">
        <v>731</v>
      </c>
      <c r="F45" s="38">
        <v>731</v>
      </c>
    </row>
    <row r="46" spans="1:6" x14ac:dyDescent="0.3">
      <c r="A46" s="74">
        <v>44316</v>
      </c>
      <c r="B46" s="75"/>
      <c r="C46" s="37" t="s">
        <v>9</v>
      </c>
      <c r="D46" s="37" t="s">
        <v>233</v>
      </c>
      <c r="E46" s="28">
        <v>1883.86</v>
      </c>
      <c r="F46" s="28">
        <v>1883.86</v>
      </c>
    </row>
    <row r="47" spans="1:6" x14ac:dyDescent="0.3">
      <c r="A47" s="74">
        <v>44316</v>
      </c>
      <c r="B47" s="75"/>
      <c r="C47" s="37" t="s">
        <v>8</v>
      </c>
      <c r="D47" s="37" t="s">
        <v>233</v>
      </c>
      <c r="E47" s="28">
        <v>3012.9</v>
      </c>
      <c r="F47" s="28">
        <v>3012.9</v>
      </c>
    </row>
    <row r="48" spans="1:6" x14ac:dyDescent="0.3">
      <c r="A48" s="74">
        <v>44316</v>
      </c>
      <c r="B48" s="75"/>
      <c r="C48" s="37" t="s">
        <v>23</v>
      </c>
      <c r="D48" s="37" t="s">
        <v>233</v>
      </c>
      <c r="E48" s="28">
        <v>3406.5</v>
      </c>
      <c r="F48" s="28">
        <v>3406.5</v>
      </c>
    </row>
    <row r="49" spans="1:6" x14ac:dyDescent="0.3">
      <c r="A49" s="74">
        <v>44316</v>
      </c>
      <c r="B49" s="75"/>
      <c r="C49" s="37" t="s">
        <v>6</v>
      </c>
      <c r="D49" s="37" t="s">
        <v>233</v>
      </c>
      <c r="E49" s="28">
        <v>1725.54</v>
      </c>
      <c r="F49" s="28">
        <v>1725.54</v>
      </c>
    </row>
    <row r="50" spans="1:6" x14ac:dyDescent="0.3">
      <c r="A50" s="74">
        <v>44316</v>
      </c>
      <c r="B50" s="75"/>
      <c r="C50" s="37" t="s">
        <v>30</v>
      </c>
      <c r="D50" s="37" t="s">
        <v>233</v>
      </c>
      <c r="E50" s="28">
        <v>2118.31</v>
      </c>
      <c r="F50" s="28">
        <v>2118.31</v>
      </c>
    </row>
    <row r="51" spans="1:6" x14ac:dyDescent="0.3">
      <c r="A51" s="74">
        <v>44316</v>
      </c>
      <c r="B51" s="75"/>
      <c r="C51" s="37" t="s">
        <v>19</v>
      </c>
      <c r="D51" s="37" t="s">
        <v>233</v>
      </c>
      <c r="E51" s="28">
        <v>1618.27</v>
      </c>
      <c r="F51" s="28">
        <v>1618.27</v>
      </c>
    </row>
    <row r="52" spans="1:6" x14ac:dyDescent="0.3">
      <c r="A52" s="74">
        <v>44316</v>
      </c>
      <c r="B52" s="75"/>
      <c r="C52" s="37" t="s">
        <v>102</v>
      </c>
      <c r="D52" s="37" t="s">
        <v>233</v>
      </c>
      <c r="E52" s="28">
        <v>2874.28</v>
      </c>
      <c r="F52" s="28">
        <v>2874.28</v>
      </c>
    </row>
    <row r="53" spans="1:6" x14ac:dyDescent="0.3">
      <c r="A53" s="74">
        <v>44316</v>
      </c>
      <c r="B53" s="75"/>
      <c r="C53" s="37" t="s">
        <v>24</v>
      </c>
      <c r="D53" s="37" t="s">
        <v>233</v>
      </c>
      <c r="E53" s="28">
        <v>3809.5</v>
      </c>
      <c r="F53" s="28">
        <v>3809.5</v>
      </c>
    </row>
    <row r="54" spans="1:6" x14ac:dyDescent="0.3">
      <c r="A54" s="74">
        <v>44316</v>
      </c>
      <c r="B54" s="75"/>
      <c r="C54" s="37" t="s">
        <v>103</v>
      </c>
      <c r="D54" s="37" t="s">
        <v>233</v>
      </c>
      <c r="E54" s="28">
        <v>4190.78</v>
      </c>
      <c r="F54" s="28">
        <v>4190.78</v>
      </c>
    </row>
    <row r="55" spans="1:6" x14ac:dyDescent="0.3">
      <c r="A55" s="74">
        <v>44316</v>
      </c>
      <c r="B55" s="75"/>
      <c r="C55" s="37" t="s">
        <v>104</v>
      </c>
      <c r="D55" s="37" t="s">
        <v>233</v>
      </c>
      <c r="E55" s="28">
        <v>2072.39</v>
      </c>
      <c r="F55" s="28">
        <v>2072.39</v>
      </c>
    </row>
    <row r="56" spans="1:6" x14ac:dyDescent="0.3">
      <c r="A56" s="74">
        <v>44316</v>
      </c>
      <c r="B56" s="75"/>
      <c r="C56" s="37" t="s">
        <v>25</v>
      </c>
      <c r="D56" s="37" t="s">
        <v>233</v>
      </c>
      <c r="E56" s="28">
        <v>1220.32</v>
      </c>
      <c r="F56" s="28">
        <v>1220.32</v>
      </c>
    </row>
    <row r="57" spans="1:6" x14ac:dyDescent="0.3">
      <c r="A57" s="74">
        <v>44316</v>
      </c>
      <c r="B57" s="75"/>
      <c r="C57" s="37" t="s">
        <v>26</v>
      </c>
      <c r="D57" s="37" t="s">
        <v>233</v>
      </c>
      <c r="E57" s="28">
        <v>1907.75</v>
      </c>
      <c r="F57" s="28">
        <v>1907.75</v>
      </c>
    </row>
    <row r="58" spans="1:6" x14ac:dyDescent="0.3">
      <c r="A58" s="74">
        <v>44316</v>
      </c>
      <c r="B58" s="75"/>
      <c r="C58" s="37" t="s">
        <v>16</v>
      </c>
      <c r="D58" s="37" t="s">
        <v>233</v>
      </c>
      <c r="E58" s="28">
        <v>1649.57</v>
      </c>
      <c r="F58" s="28">
        <v>1649.57</v>
      </c>
    </row>
    <row r="59" spans="1:6" x14ac:dyDescent="0.3">
      <c r="A59" s="74">
        <v>44316</v>
      </c>
      <c r="B59" s="75"/>
      <c r="C59" s="37" t="s">
        <v>15</v>
      </c>
      <c r="D59" s="37" t="s">
        <v>233</v>
      </c>
      <c r="E59" s="28">
        <v>2412.35</v>
      </c>
      <c r="F59" s="28">
        <v>2412.35</v>
      </c>
    </row>
    <row r="60" spans="1:6" x14ac:dyDescent="0.3">
      <c r="A60" s="74">
        <v>44316</v>
      </c>
      <c r="B60" s="75"/>
      <c r="C60" s="37" t="s">
        <v>5</v>
      </c>
      <c r="D60" s="37" t="s">
        <v>233</v>
      </c>
      <c r="E60" s="28">
        <v>1865.42</v>
      </c>
      <c r="F60" s="28">
        <v>1865.42</v>
      </c>
    </row>
    <row r="61" spans="1:6" x14ac:dyDescent="0.3">
      <c r="A61" s="74">
        <v>44316</v>
      </c>
      <c r="B61" s="75"/>
      <c r="C61" s="37" t="s">
        <v>4</v>
      </c>
      <c r="D61" s="37" t="s">
        <v>233</v>
      </c>
      <c r="E61" s="28">
        <v>2072.46</v>
      </c>
      <c r="F61" s="28">
        <v>2072.46</v>
      </c>
    </row>
    <row r="62" spans="1:6" x14ac:dyDescent="0.3">
      <c r="A62" s="74">
        <v>44316</v>
      </c>
      <c r="B62" s="75"/>
      <c r="C62" s="37" t="s">
        <v>7</v>
      </c>
      <c r="D62" s="37" t="s">
        <v>233</v>
      </c>
      <c r="E62" s="28">
        <v>1847.05</v>
      </c>
      <c r="F62" s="28">
        <v>1847.05</v>
      </c>
    </row>
    <row r="63" spans="1:6" x14ac:dyDescent="0.3">
      <c r="A63" s="74">
        <v>44316</v>
      </c>
      <c r="B63" s="75"/>
      <c r="C63" s="37" t="s">
        <v>13</v>
      </c>
      <c r="D63" s="37" t="s">
        <v>233</v>
      </c>
      <c r="E63" s="28">
        <v>3035.33</v>
      </c>
      <c r="F63" s="28">
        <v>3035.33</v>
      </c>
    </row>
    <row r="64" spans="1:6" x14ac:dyDescent="0.3">
      <c r="A64" s="74">
        <v>44316</v>
      </c>
      <c r="B64" s="75"/>
      <c r="C64" s="37" t="s">
        <v>12</v>
      </c>
      <c r="D64" s="37" t="s">
        <v>233</v>
      </c>
      <c r="E64" s="28">
        <v>5690.77</v>
      </c>
      <c r="F64" s="28">
        <v>5690.77</v>
      </c>
    </row>
    <row r="65" spans="1:6" x14ac:dyDescent="0.3">
      <c r="A65" s="74">
        <v>44316</v>
      </c>
      <c r="B65" s="75"/>
      <c r="C65" s="37" t="s">
        <v>0</v>
      </c>
      <c r="D65" s="37" t="s">
        <v>233</v>
      </c>
      <c r="E65" s="28">
        <v>2714.46</v>
      </c>
      <c r="F65" s="28">
        <v>2714.46</v>
      </c>
    </row>
    <row r="66" spans="1:6" x14ac:dyDescent="0.3">
      <c r="A66" s="74">
        <v>44316</v>
      </c>
      <c r="B66" s="75"/>
      <c r="C66" s="37" t="s">
        <v>105</v>
      </c>
      <c r="D66" s="37" t="s">
        <v>233</v>
      </c>
      <c r="E66" s="28">
        <v>2055.75</v>
      </c>
      <c r="F66" s="28">
        <v>2055.75</v>
      </c>
    </row>
    <row r="67" spans="1:6" x14ac:dyDescent="0.3">
      <c r="A67" s="74">
        <v>44316</v>
      </c>
      <c r="B67" s="75"/>
      <c r="C67" s="37" t="s">
        <v>3</v>
      </c>
      <c r="D67" s="37" t="s">
        <v>233</v>
      </c>
      <c r="E67" s="28">
        <v>3217.86</v>
      </c>
      <c r="F67" s="28">
        <v>3217.86</v>
      </c>
    </row>
    <row r="68" spans="1:6" x14ac:dyDescent="0.3">
      <c r="A68" s="74">
        <v>44316</v>
      </c>
      <c r="B68" s="75"/>
      <c r="C68" s="37" t="s">
        <v>11</v>
      </c>
      <c r="D68" s="37" t="s">
        <v>233</v>
      </c>
      <c r="E68" s="28">
        <v>1823.68</v>
      </c>
      <c r="F68" s="28">
        <v>1823.68</v>
      </c>
    </row>
    <row r="69" spans="1:6" x14ac:dyDescent="0.3">
      <c r="A69" s="74">
        <v>44316</v>
      </c>
      <c r="B69" s="75"/>
      <c r="C69" s="37" t="s">
        <v>22</v>
      </c>
      <c r="D69" s="37" t="s">
        <v>233</v>
      </c>
      <c r="E69" s="28">
        <v>3339.2</v>
      </c>
      <c r="F69" s="28">
        <v>3339.2</v>
      </c>
    </row>
    <row r="70" spans="1:6" x14ac:dyDescent="0.3">
      <c r="A70" s="74">
        <v>44316</v>
      </c>
      <c r="B70" s="75"/>
      <c r="C70" s="37" t="s">
        <v>27</v>
      </c>
      <c r="D70" s="37" t="s">
        <v>233</v>
      </c>
      <c r="E70" s="28">
        <v>4318.29</v>
      </c>
      <c r="F70" s="28">
        <v>4318.29</v>
      </c>
    </row>
    <row r="71" spans="1:6" x14ac:dyDescent="0.3">
      <c r="A71" s="74">
        <v>44316</v>
      </c>
      <c r="B71" s="75"/>
      <c r="C71" s="37" t="s">
        <v>28</v>
      </c>
      <c r="D71" s="37" t="s">
        <v>233</v>
      </c>
      <c r="E71" s="28">
        <v>1269.8499999999999</v>
      </c>
      <c r="F71" s="28">
        <v>1269.8499999999999</v>
      </c>
    </row>
    <row r="72" spans="1:6" x14ac:dyDescent="0.3">
      <c r="A72" s="74">
        <v>44316</v>
      </c>
      <c r="B72" s="75"/>
      <c r="C72" s="37" t="s">
        <v>17</v>
      </c>
      <c r="D72" s="37" t="s">
        <v>233</v>
      </c>
      <c r="E72" s="28">
        <v>2174.2199999999998</v>
      </c>
      <c r="F72" s="28">
        <v>2174.2199999999998</v>
      </c>
    </row>
    <row r="73" spans="1:6" x14ac:dyDescent="0.3">
      <c r="A73" s="74">
        <v>44316</v>
      </c>
      <c r="B73" s="75"/>
      <c r="C73" s="37" t="s">
        <v>10</v>
      </c>
      <c r="D73" s="37" t="s">
        <v>233</v>
      </c>
      <c r="E73" s="28">
        <v>1363.83</v>
      </c>
      <c r="F73" s="28">
        <v>1363.83</v>
      </c>
    </row>
    <row r="74" spans="1:6" x14ac:dyDescent="0.3">
      <c r="A74" s="74">
        <v>44316</v>
      </c>
      <c r="B74" s="75"/>
      <c r="C74" s="37" t="s">
        <v>18</v>
      </c>
      <c r="D74" s="37" t="s">
        <v>233</v>
      </c>
      <c r="E74" s="28">
        <v>1847.49</v>
      </c>
      <c r="F74" s="28">
        <v>1847.49</v>
      </c>
    </row>
    <row r="75" spans="1:6" x14ac:dyDescent="0.3">
      <c r="A75" s="74">
        <v>44316</v>
      </c>
      <c r="B75" s="75"/>
      <c r="C75" s="37" t="s">
        <v>21</v>
      </c>
      <c r="D75" s="37" t="s">
        <v>233</v>
      </c>
      <c r="E75" s="28">
        <v>1856.4</v>
      </c>
      <c r="F75" s="28">
        <v>1856.4</v>
      </c>
    </row>
    <row r="76" spans="1:6" x14ac:dyDescent="0.3">
      <c r="A76" s="74">
        <v>44316</v>
      </c>
      <c r="B76" s="75"/>
      <c r="C76" s="37" t="s">
        <v>14</v>
      </c>
      <c r="D76" s="37" t="s">
        <v>233</v>
      </c>
      <c r="E76" s="28">
        <v>2022.2</v>
      </c>
      <c r="F76" s="28">
        <v>2022.2</v>
      </c>
    </row>
    <row r="77" spans="1:6" x14ac:dyDescent="0.3">
      <c r="A77" s="74">
        <v>44316</v>
      </c>
      <c r="B77" s="75"/>
      <c r="C77" s="37" t="s">
        <v>29</v>
      </c>
      <c r="D77" s="37" t="s">
        <v>233</v>
      </c>
      <c r="E77" s="28">
        <v>2080.46</v>
      </c>
      <c r="F77" s="28">
        <v>2080.46</v>
      </c>
    </row>
    <row r="78" spans="1:6" x14ac:dyDescent="0.3">
      <c r="A78" s="74">
        <v>44316</v>
      </c>
      <c r="B78" s="75"/>
      <c r="C78" s="37" t="s">
        <v>106</v>
      </c>
      <c r="D78" s="37" t="s">
        <v>233</v>
      </c>
      <c r="E78" s="45">
        <v>1939.43</v>
      </c>
      <c r="F78" s="45">
        <v>1939.43</v>
      </c>
    </row>
    <row r="79" spans="1:6" x14ac:dyDescent="0.3">
      <c r="A79" s="76"/>
      <c r="B79" s="75"/>
      <c r="C79" s="43"/>
      <c r="D79" s="43"/>
      <c r="E79" s="77">
        <f>SUM(E5:E78)</f>
        <v>111699.39</v>
      </c>
      <c r="F79" s="77">
        <f>SUM(F5:F78)</f>
        <v>111699.39</v>
      </c>
    </row>
    <row r="80" spans="1:6" x14ac:dyDescent="0.3">
      <c r="A80" s="78" t="s">
        <v>236</v>
      </c>
      <c r="B80" s="79"/>
      <c r="C80" s="51"/>
      <c r="D80" s="80">
        <f>COUNT(A5:A78)</f>
        <v>74</v>
      </c>
    </row>
    <row r="81" spans="1:6" x14ac:dyDescent="0.3">
      <c r="A81" s="81" t="s">
        <v>237</v>
      </c>
      <c r="B81" s="79"/>
      <c r="C81" s="51"/>
      <c r="D81" s="82">
        <f>E79</f>
        <v>111699.39</v>
      </c>
    </row>
    <row r="82" spans="1:6" x14ac:dyDescent="0.3">
      <c r="A82" s="81" t="s">
        <v>238</v>
      </c>
      <c r="B82" s="79"/>
      <c r="C82" s="51"/>
      <c r="D82" s="82">
        <f>F79</f>
        <v>111699.39</v>
      </c>
    </row>
    <row r="83" spans="1:6" x14ac:dyDescent="0.3">
      <c r="A83" s="51"/>
      <c r="B83" s="79"/>
      <c r="C83" s="51"/>
      <c r="D83" s="51"/>
    </row>
    <row r="84" spans="1:6" x14ac:dyDescent="0.3">
      <c r="A84" s="83" t="s">
        <v>239</v>
      </c>
      <c r="B84" s="84"/>
      <c r="C84" s="85"/>
      <c r="D84" s="86"/>
      <c r="E84" s="2"/>
      <c r="F84" s="2"/>
    </row>
    <row r="85" spans="1:6" x14ac:dyDescent="0.3">
      <c r="A85" s="83" t="s">
        <v>240</v>
      </c>
      <c r="B85" s="84"/>
      <c r="C85" s="85"/>
      <c r="D85" s="86"/>
      <c r="E85" s="2"/>
      <c r="F85" s="2"/>
    </row>
    <row r="86" spans="1:6" x14ac:dyDescent="0.3">
      <c r="A86" s="83" t="s">
        <v>241</v>
      </c>
      <c r="B86" s="84"/>
      <c r="C86" s="85"/>
      <c r="D86" s="86"/>
      <c r="E86" s="2"/>
      <c r="F86" s="2"/>
    </row>
    <row r="87" spans="1:6" x14ac:dyDescent="0.3">
      <c r="A87" s="83"/>
      <c r="B87" s="84"/>
      <c r="C87" s="85"/>
      <c r="D87" s="86"/>
      <c r="E87" s="2"/>
      <c r="F87" s="2"/>
    </row>
    <row r="88" spans="1:6" x14ac:dyDescent="0.3">
      <c r="A88" s="87" t="s">
        <v>116</v>
      </c>
      <c r="B88" s="88"/>
      <c r="C88" s="50"/>
      <c r="D88" s="50"/>
      <c r="E88" s="2"/>
      <c r="F88" s="2"/>
    </row>
    <row r="89" spans="1:6" x14ac:dyDescent="0.3">
      <c r="A89" s="87"/>
      <c r="B89" s="88"/>
      <c r="C89" s="50"/>
      <c r="D89" s="50"/>
      <c r="E89" s="2"/>
      <c r="F89" s="2"/>
    </row>
    <row r="90" spans="1:6" x14ac:dyDescent="0.3">
      <c r="A90" s="87"/>
      <c r="B90" s="88"/>
      <c r="C90" s="50"/>
      <c r="D90" s="50"/>
      <c r="E90" s="2"/>
      <c r="F90" s="2"/>
    </row>
    <row r="91" spans="1:6" x14ac:dyDescent="0.3">
      <c r="A91" s="87"/>
      <c r="B91" s="88"/>
      <c r="C91" s="50"/>
      <c r="D91" s="50"/>
      <c r="E91" s="2"/>
      <c r="F91" s="2"/>
    </row>
    <row r="92" spans="1:6" x14ac:dyDescent="0.3">
      <c r="A92" s="89"/>
      <c r="B92" s="52" t="s">
        <v>108</v>
      </c>
      <c r="C92" s="90"/>
      <c r="D92" s="53" t="s">
        <v>109</v>
      </c>
      <c r="E92" s="2"/>
      <c r="F92" s="2"/>
    </row>
    <row r="93" spans="1:6" x14ac:dyDescent="0.3">
      <c r="A93" s="50"/>
      <c r="B93" s="54" t="s">
        <v>110</v>
      </c>
      <c r="C93" s="90"/>
      <c r="D93" s="55" t="s">
        <v>111</v>
      </c>
      <c r="E93" s="2"/>
      <c r="F93" s="2"/>
    </row>
    <row r="94" spans="1:6" x14ac:dyDescent="0.3">
      <c r="A94" s="3"/>
    </row>
    <row r="95" spans="1:6" x14ac:dyDescent="0.3">
      <c r="A95" s="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tabSelected="1" workbookViewId="0">
      <selection activeCell="E74" sqref="E74"/>
    </sheetView>
  </sheetViews>
  <sheetFormatPr defaultRowHeight="14.4" x14ac:dyDescent="0.3"/>
  <cols>
    <col min="1" max="1" width="11" style="2" bestFit="1" customWidth="1"/>
    <col min="2" max="2" width="71.109375" style="2" customWidth="1"/>
    <col min="3" max="3" width="10.44140625" style="4" bestFit="1" customWidth="1"/>
    <col min="4" max="5" width="10.44140625" style="2" customWidth="1"/>
    <col min="6" max="16384" width="8.88671875" style="2"/>
  </cols>
  <sheetData>
    <row r="1" spans="1:5" x14ac:dyDescent="0.3">
      <c r="A1" s="5" t="s">
        <v>32</v>
      </c>
      <c r="B1" s="6"/>
      <c r="C1" s="5"/>
      <c r="D1" s="7"/>
      <c r="E1" s="8"/>
    </row>
    <row r="2" spans="1:5" x14ac:dyDescent="0.3">
      <c r="A2" s="9"/>
      <c r="B2" s="10"/>
      <c r="C2" s="11"/>
      <c r="D2" s="12"/>
      <c r="E2" s="8"/>
    </row>
    <row r="3" spans="1:5" x14ac:dyDescent="0.3">
      <c r="A3" s="5" t="s">
        <v>53</v>
      </c>
      <c r="B3" s="6"/>
      <c r="C3" s="5"/>
      <c r="D3" s="7"/>
      <c r="E3" s="8"/>
    </row>
    <row r="4" spans="1:5" x14ac:dyDescent="0.3">
      <c r="A4" s="5" t="s">
        <v>33</v>
      </c>
      <c r="B4" s="6"/>
      <c r="C4" s="5"/>
      <c r="D4" s="7"/>
      <c r="E4" s="8"/>
    </row>
    <row r="5" spans="1:5" x14ac:dyDescent="0.3">
      <c r="A5" s="9"/>
      <c r="B5" s="10"/>
      <c r="C5" s="11"/>
      <c r="D5" s="12"/>
      <c r="E5" s="8"/>
    </row>
    <row r="6" spans="1:5" x14ac:dyDescent="0.3">
      <c r="A6" s="13" t="s">
        <v>34</v>
      </c>
      <c r="B6" s="14"/>
      <c r="C6" s="11"/>
      <c r="D6" s="12"/>
      <c r="E6" s="15" t="s">
        <v>35</v>
      </c>
    </row>
    <row r="7" spans="1:5" x14ac:dyDescent="0.3">
      <c r="A7" s="13" t="s">
        <v>36</v>
      </c>
      <c r="B7" s="10"/>
      <c r="C7" s="11"/>
      <c r="D7" s="12"/>
      <c r="E7" s="15" t="s">
        <v>37</v>
      </c>
    </row>
    <row r="8" spans="1:5" x14ac:dyDescent="0.3">
      <c r="A8" s="13" t="s">
        <v>38</v>
      </c>
      <c r="B8" s="10"/>
      <c r="C8" s="11"/>
      <c r="D8" s="12"/>
      <c r="E8" s="15" t="s">
        <v>39</v>
      </c>
    </row>
    <row r="9" spans="1:5" x14ac:dyDescent="0.3">
      <c r="A9" s="16" t="s">
        <v>40</v>
      </c>
      <c r="B9" s="10"/>
      <c r="C9" s="8"/>
      <c r="D9" s="12"/>
      <c r="E9" s="15" t="s">
        <v>41</v>
      </c>
    </row>
    <row r="10" spans="1:5" x14ac:dyDescent="0.3">
      <c r="A10" s="13" t="s">
        <v>42</v>
      </c>
      <c r="B10" s="14"/>
      <c r="C10" s="8"/>
      <c r="D10" s="12"/>
      <c r="E10" s="17" t="s">
        <v>43</v>
      </c>
    </row>
    <row r="11" spans="1:5" x14ac:dyDescent="0.3">
      <c r="A11" s="13" t="s">
        <v>44</v>
      </c>
      <c r="B11" s="14"/>
      <c r="C11" s="8"/>
      <c r="D11" s="12"/>
      <c r="E11" s="18" t="s">
        <v>45</v>
      </c>
    </row>
    <row r="12" spans="1:5" x14ac:dyDescent="0.3">
      <c r="A12" s="19" t="s">
        <v>46</v>
      </c>
      <c r="B12" s="20"/>
      <c r="C12" s="21"/>
      <c r="D12" s="22"/>
      <c r="E12" s="20"/>
    </row>
    <row r="13" spans="1:5" x14ac:dyDescent="0.3">
      <c r="A13" s="23" t="s">
        <v>47</v>
      </c>
      <c r="B13" s="24" t="s">
        <v>48</v>
      </c>
      <c r="C13" s="24" t="s">
        <v>49</v>
      </c>
      <c r="D13" s="25" t="s">
        <v>50</v>
      </c>
      <c r="E13" s="24" t="s">
        <v>51</v>
      </c>
    </row>
    <row r="14" spans="1:5" x14ac:dyDescent="0.3">
      <c r="A14" s="26"/>
      <c r="B14" s="27" t="s">
        <v>52</v>
      </c>
      <c r="C14" s="28"/>
      <c r="D14" s="28"/>
      <c r="E14" s="29">
        <v>10556.999999999936</v>
      </c>
    </row>
    <row r="15" spans="1:5" x14ac:dyDescent="0.3">
      <c r="A15" s="36">
        <v>44287</v>
      </c>
      <c r="B15" s="37" t="s">
        <v>54</v>
      </c>
      <c r="C15" s="38">
        <v>1404</v>
      </c>
      <c r="D15" s="38">
        <v>0</v>
      </c>
      <c r="E15" s="29">
        <f t="shared" ref="E15:E68" si="0">E14+D15-C15</f>
        <v>9152.9999999999363</v>
      </c>
    </row>
    <row r="16" spans="1:5" x14ac:dyDescent="0.3">
      <c r="A16" s="36">
        <v>44287</v>
      </c>
      <c r="B16" s="37" t="s">
        <v>55</v>
      </c>
      <c r="C16" s="38">
        <v>69.62</v>
      </c>
      <c r="D16" s="38">
        <v>0</v>
      </c>
      <c r="E16" s="29">
        <f t="shared" si="0"/>
        <v>9083.3799999999355</v>
      </c>
    </row>
    <row r="17" spans="1:5" x14ac:dyDescent="0.3">
      <c r="A17" s="36">
        <v>44291</v>
      </c>
      <c r="B17" s="37" t="s">
        <v>56</v>
      </c>
      <c r="C17" s="38">
        <v>1827.94</v>
      </c>
      <c r="D17" s="38">
        <v>0</v>
      </c>
      <c r="E17" s="29">
        <f t="shared" si="0"/>
        <v>7255.439999999935</v>
      </c>
    </row>
    <row r="18" spans="1:5" x14ac:dyDescent="0.3">
      <c r="A18" s="36">
        <v>44291</v>
      </c>
      <c r="B18" s="37" t="s">
        <v>57</v>
      </c>
      <c r="C18" s="38">
        <v>510</v>
      </c>
      <c r="D18" s="38">
        <v>0</v>
      </c>
      <c r="E18" s="29">
        <f t="shared" si="0"/>
        <v>6745.439999999935</v>
      </c>
    </row>
    <row r="19" spans="1:5" x14ac:dyDescent="0.3">
      <c r="A19" s="36">
        <v>44292</v>
      </c>
      <c r="B19" s="37" t="s">
        <v>58</v>
      </c>
      <c r="C19" s="38">
        <v>261</v>
      </c>
      <c r="D19" s="39">
        <v>0</v>
      </c>
      <c r="E19" s="29">
        <f t="shared" si="0"/>
        <v>6484.439999999935</v>
      </c>
    </row>
    <row r="20" spans="1:5" x14ac:dyDescent="0.3">
      <c r="A20" s="36">
        <v>44292</v>
      </c>
      <c r="B20" s="27" t="s">
        <v>59</v>
      </c>
      <c r="C20" s="28">
        <v>144.41</v>
      </c>
      <c r="D20" s="28">
        <v>0</v>
      </c>
      <c r="E20" s="29">
        <f t="shared" si="0"/>
        <v>6340.0299999999352</v>
      </c>
    </row>
    <row r="21" spans="1:5" x14ac:dyDescent="0.3">
      <c r="A21" s="36">
        <v>44293</v>
      </c>
      <c r="B21" s="37" t="s">
        <v>60</v>
      </c>
      <c r="C21" s="38">
        <v>100</v>
      </c>
      <c r="D21" s="28">
        <v>0</v>
      </c>
      <c r="E21" s="29">
        <f t="shared" si="0"/>
        <v>6240.0299999999352</v>
      </c>
    </row>
    <row r="22" spans="1:5" x14ac:dyDescent="0.3">
      <c r="A22" s="36">
        <v>44294</v>
      </c>
      <c r="B22" s="37" t="s">
        <v>61</v>
      </c>
      <c r="C22" s="38">
        <v>180</v>
      </c>
      <c r="D22" s="28">
        <v>0</v>
      </c>
      <c r="E22" s="29">
        <f t="shared" si="0"/>
        <v>6060.0299999999352</v>
      </c>
    </row>
    <row r="23" spans="1:5" x14ac:dyDescent="0.3">
      <c r="A23" s="36">
        <v>44294</v>
      </c>
      <c r="B23" s="37" t="s">
        <v>62</v>
      </c>
      <c r="C23" s="38">
        <v>110.16</v>
      </c>
      <c r="D23" s="28">
        <v>0</v>
      </c>
      <c r="E23" s="29">
        <f t="shared" si="0"/>
        <v>5949.8699999999353</v>
      </c>
    </row>
    <row r="24" spans="1:5" x14ac:dyDescent="0.3">
      <c r="A24" s="34">
        <v>44295</v>
      </c>
      <c r="B24" s="27" t="s">
        <v>63</v>
      </c>
      <c r="C24" s="28">
        <v>0</v>
      </c>
      <c r="D24" s="28">
        <v>133000</v>
      </c>
      <c r="E24" s="29">
        <f t="shared" si="0"/>
        <v>138949.86999999994</v>
      </c>
    </row>
    <row r="25" spans="1:5" x14ac:dyDescent="0.3">
      <c r="A25" s="36">
        <v>44295</v>
      </c>
      <c r="B25" s="37" t="s">
        <v>64</v>
      </c>
      <c r="C25" s="38">
        <v>106.5</v>
      </c>
      <c r="D25" s="28">
        <v>0</v>
      </c>
      <c r="E25" s="29">
        <f t="shared" si="0"/>
        <v>138843.36999999994</v>
      </c>
    </row>
    <row r="26" spans="1:5" x14ac:dyDescent="0.3">
      <c r="A26" s="36">
        <v>44295</v>
      </c>
      <c r="B26" s="37" t="s">
        <v>65</v>
      </c>
      <c r="C26" s="38">
        <v>1475.23</v>
      </c>
      <c r="D26" s="38">
        <v>0</v>
      </c>
      <c r="E26" s="29">
        <f t="shared" si="0"/>
        <v>137368.13999999993</v>
      </c>
    </row>
    <row r="27" spans="1:5" x14ac:dyDescent="0.3">
      <c r="A27" s="36">
        <v>44295</v>
      </c>
      <c r="B27" s="37" t="s">
        <v>66</v>
      </c>
      <c r="C27" s="38">
        <v>260</v>
      </c>
      <c r="D27" s="39">
        <v>0</v>
      </c>
      <c r="E27" s="29">
        <f t="shared" si="0"/>
        <v>137108.13999999993</v>
      </c>
    </row>
    <row r="28" spans="1:5" x14ac:dyDescent="0.3">
      <c r="A28" s="36">
        <v>44295</v>
      </c>
      <c r="B28" s="37" t="s">
        <v>67</v>
      </c>
      <c r="C28" s="38">
        <v>469.18</v>
      </c>
      <c r="D28" s="39">
        <v>0</v>
      </c>
      <c r="E28" s="29">
        <f t="shared" si="0"/>
        <v>136638.95999999993</v>
      </c>
    </row>
    <row r="29" spans="1:5" x14ac:dyDescent="0.3">
      <c r="A29" s="36">
        <v>44295</v>
      </c>
      <c r="B29" s="37" t="s">
        <v>68</v>
      </c>
      <c r="C29" s="38">
        <v>844.55</v>
      </c>
      <c r="D29" s="39">
        <v>0</v>
      </c>
      <c r="E29" s="29">
        <f t="shared" si="0"/>
        <v>135794.40999999995</v>
      </c>
    </row>
    <row r="30" spans="1:5" x14ac:dyDescent="0.3">
      <c r="A30" s="36">
        <v>44298</v>
      </c>
      <c r="B30" s="37" t="s">
        <v>69</v>
      </c>
      <c r="C30" s="38">
        <v>463.38</v>
      </c>
      <c r="D30" s="39">
        <v>0</v>
      </c>
      <c r="E30" s="29">
        <f t="shared" si="0"/>
        <v>135331.02999999994</v>
      </c>
    </row>
    <row r="31" spans="1:5" x14ac:dyDescent="0.3">
      <c r="A31" s="36">
        <v>44298</v>
      </c>
      <c r="B31" s="37" t="s">
        <v>70</v>
      </c>
      <c r="C31" s="38">
        <v>1021</v>
      </c>
      <c r="D31" s="38">
        <v>0</v>
      </c>
      <c r="E31" s="29">
        <f t="shared" si="0"/>
        <v>134310.02999999994</v>
      </c>
    </row>
    <row r="32" spans="1:5" x14ac:dyDescent="0.3">
      <c r="A32" s="36">
        <v>44298</v>
      </c>
      <c r="B32" s="37" t="s">
        <v>71</v>
      </c>
      <c r="C32" s="38">
        <v>1450</v>
      </c>
      <c r="D32" s="38">
        <v>0</v>
      </c>
      <c r="E32" s="29">
        <f t="shared" si="0"/>
        <v>132860.02999999994</v>
      </c>
    </row>
    <row r="33" spans="1:5" x14ac:dyDescent="0.3">
      <c r="A33" s="36">
        <v>44298</v>
      </c>
      <c r="B33" s="37" t="s">
        <v>72</v>
      </c>
      <c r="C33" s="38">
        <v>82.5</v>
      </c>
      <c r="D33" s="39">
        <v>0</v>
      </c>
      <c r="E33" s="29">
        <f t="shared" si="0"/>
        <v>132777.52999999994</v>
      </c>
    </row>
    <row r="34" spans="1:5" x14ac:dyDescent="0.3">
      <c r="A34" s="36">
        <v>44298</v>
      </c>
      <c r="B34" s="37" t="s">
        <v>73</v>
      </c>
      <c r="C34" s="38">
        <v>63.6</v>
      </c>
      <c r="D34" s="39">
        <v>0</v>
      </c>
      <c r="E34" s="29">
        <f t="shared" si="0"/>
        <v>132713.92999999993</v>
      </c>
    </row>
    <row r="35" spans="1:5" x14ac:dyDescent="0.3">
      <c r="A35" s="36">
        <v>44299</v>
      </c>
      <c r="B35" s="37" t="s">
        <v>74</v>
      </c>
      <c r="C35" s="38">
        <v>675.02</v>
      </c>
      <c r="D35" s="39">
        <v>0</v>
      </c>
      <c r="E35" s="29">
        <f t="shared" si="0"/>
        <v>132038.90999999995</v>
      </c>
    </row>
    <row r="36" spans="1:5" x14ac:dyDescent="0.3">
      <c r="A36" s="36">
        <v>44299</v>
      </c>
      <c r="B36" s="37" t="s">
        <v>75</v>
      </c>
      <c r="C36" s="38">
        <v>70.5</v>
      </c>
      <c r="D36" s="39">
        <v>0</v>
      </c>
      <c r="E36" s="29">
        <f t="shared" si="0"/>
        <v>131968.40999999995</v>
      </c>
    </row>
    <row r="37" spans="1:5" x14ac:dyDescent="0.3">
      <c r="A37" s="36">
        <v>44299</v>
      </c>
      <c r="B37" s="37" t="s">
        <v>76</v>
      </c>
      <c r="C37" s="38">
        <v>297.54000000000002</v>
      </c>
      <c r="D37" s="39">
        <v>0</v>
      </c>
      <c r="E37" s="29">
        <f t="shared" si="0"/>
        <v>131670.86999999994</v>
      </c>
    </row>
    <row r="38" spans="1:5" x14ac:dyDescent="0.3">
      <c r="A38" s="36">
        <v>44299</v>
      </c>
      <c r="B38" s="37" t="s">
        <v>77</v>
      </c>
      <c r="C38" s="38">
        <v>342.04</v>
      </c>
      <c r="D38" s="39">
        <v>0</v>
      </c>
      <c r="E38" s="29">
        <f t="shared" si="0"/>
        <v>131328.82999999993</v>
      </c>
    </row>
    <row r="39" spans="1:5" x14ac:dyDescent="0.3">
      <c r="A39" s="36">
        <v>44299</v>
      </c>
      <c r="B39" s="37" t="s">
        <v>78</v>
      </c>
      <c r="C39" s="38">
        <v>71.150000000000006</v>
      </c>
      <c r="D39" s="39">
        <v>0</v>
      </c>
      <c r="E39" s="29">
        <f t="shared" si="0"/>
        <v>131257.67999999993</v>
      </c>
    </row>
    <row r="40" spans="1:5" x14ac:dyDescent="0.3">
      <c r="A40" s="36">
        <v>44299</v>
      </c>
      <c r="B40" s="37" t="s">
        <v>79</v>
      </c>
      <c r="C40" s="38">
        <v>1650.12</v>
      </c>
      <c r="D40" s="38">
        <v>0</v>
      </c>
      <c r="E40" s="29">
        <f t="shared" si="0"/>
        <v>129607.55999999994</v>
      </c>
    </row>
    <row r="41" spans="1:5" x14ac:dyDescent="0.3">
      <c r="A41" s="36">
        <v>44299</v>
      </c>
      <c r="B41" s="37" t="s">
        <v>80</v>
      </c>
      <c r="C41" s="38">
        <v>243.46</v>
      </c>
      <c r="D41" s="38">
        <v>0</v>
      </c>
      <c r="E41" s="29">
        <f t="shared" si="0"/>
        <v>129364.09999999993</v>
      </c>
    </row>
    <row r="42" spans="1:5" x14ac:dyDescent="0.3">
      <c r="A42" s="36">
        <v>44301</v>
      </c>
      <c r="B42" s="37" t="s">
        <v>81</v>
      </c>
      <c r="C42" s="38">
        <v>4548.18</v>
      </c>
      <c r="D42" s="38">
        <v>0</v>
      </c>
      <c r="E42" s="29">
        <f t="shared" si="0"/>
        <v>124815.91999999993</v>
      </c>
    </row>
    <row r="43" spans="1:5" x14ac:dyDescent="0.3">
      <c r="A43" s="36">
        <v>44301</v>
      </c>
      <c r="B43" s="37" t="s">
        <v>82</v>
      </c>
      <c r="C43" s="38">
        <v>191.9</v>
      </c>
      <c r="D43" s="38">
        <v>0</v>
      </c>
      <c r="E43" s="29">
        <f t="shared" si="0"/>
        <v>124624.01999999993</v>
      </c>
    </row>
    <row r="44" spans="1:5" x14ac:dyDescent="0.3">
      <c r="A44" s="36">
        <v>44301</v>
      </c>
      <c r="B44" s="37" t="s">
        <v>83</v>
      </c>
      <c r="C44" s="38">
        <v>531.23</v>
      </c>
      <c r="D44" s="38">
        <v>0</v>
      </c>
      <c r="E44" s="29">
        <f t="shared" si="0"/>
        <v>124092.78999999994</v>
      </c>
    </row>
    <row r="45" spans="1:5" x14ac:dyDescent="0.3">
      <c r="A45" s="36">
        <v>44302</v>
      </c>
      <c r="B45" s="37" t="s">
        <v>84</v>
      </c>
      <c r="C45" s="38">
        <v>186.2</v>
      </c>
      <c r="D45" s="38">
        <v>0</v>
      </c>
      <c r="E45" s="29">
        <f t="shared" si="0"/>
        <v>123906.58999999994</v>
      </c>
    </row>
    <row r="46" spans="1:5" x14ac:dyDescent="0.3">
      <c r="A46" s="36">
        <v>44305</v>
      </c>
      <c r="B46" s="37" t="s">
        <v>85</v>
      </c>
      <c r="C46" s="38">
        <v>261</v>
      </c>
      <c r="D46" s="38">
        <v>0</v>
      </c>
      <c r="E46" s="29">
        <f t="shared" si="0"/>
        <v>123645.58999999994</v>
      </c>
    </row>
    <row r="47" spans="1:5" x14ac:dyDescent="0.3">
      <c r="A47" s="36">
        <v>44305</v>
      </c>
      <c r="B47" s="37" t="s">
        <v>86</v>
      </c>
      <c r="C47" s="38">
        <v>8127.93</v>
      </c>
      <c r="D47" s="38">
        <v>0</v>
      </c>
      <c r="E47" s="29">
        <f t="shared" si="0"/>
        <v>115517.65999999995</v>
      </c>
    </row>
    <row r="48" spans="1:5" x14ac:dyDescent="0.3">
      <c r="A48" s="36">
        <v>44306</v>
      </c>
      <c r="B48" s="37" t="s">
        <v>87</v>
      </c>
      <c r="C48" s="38">
        <v>139.22999999999999</v>
      </c>
      <c r="D48" s="38">
        <v>0</v>
      </c>
      <c r="E48" s="29">
        <f t="shared" si="0"/>
        <v>115378.42999999995</v>
      </c>
    </row>
    <row r="49" spans="1:5" x14ac:dyDescent="0.3">
      <c r="A49" s="36">
        <v>44306</v>
      </c>
      <c r="B49" s="37" t="s">
        <v>88</v>
      </c>
      <c r="C49" s="38">
        <v>185</v>
      </c>
      <c r="D49" s="38">
        <v>0</v>
      </c>
      <c r="E49" s="29">
        <f t="shared" si="0"/>
        <v>115193.42999999995</v>
      </c>
    </row>
    <row r="50" spans="1:5" x14ac:dyDescent="0.3">
      <c r="A50" s="36">
        <v>44309</v>
      </c>
      <c r="B50" s="37" t="s">
        <v>89</v>
      </c>
      <c r="C50" s="38">
        <v>58.34</v>
      </c>
      <c r="D50" s="38">
        <v>0</v>
      </c>
      <c r="E50" s="29">
        <f t="shared" si="0"/>
        <v>115135.08999999995</v>
      </c>
    </row>
    <row r="51" spans="1:5" x14ac:dyDescent="0.3">
      <c r="A51" s="36">
        <v>44309</v>
      </c>
      <c r="B51" s="37" t="s">
        <v>90</v>
      </c>
      <c r="C51" s="38">
        <v>321.45999999999998</v>
      </c>
      <c r="D51" s="38">
        <v>0</v>
      </c>
      <c r="E51" s="29">
        <f t="shared" si="0"/>
        <v>114813.62999999995</v>
      </c>
    </row>
    <row r="52" spans="1:5" x14ac:dyDescent="0.3">
      <c r="A52" s="36">
        <v>44309</v>
      </c>
      <c r="B52" s="37" t="s">
        <v>91</v>
      </c>
      <c r="C52" s="38">
        <v>140.63999999999999</v>
      </c>
      <c r="D52" s="38">
        <v>0</v>
      </c>
      <c r="E52" s="29">
        <f t="shared" si="0"/>
        <v>114672.98999999995</v>
      </c>
    </row>
    <row r="53" spans="1:5" x14ac:dyDescent="0.3">
      <c r="A53" s="36">
        <v>44309</v>
      </c>
      <c r="B53" s="37" t="s">
        <v>92</v>
      </c>
      <c r="C53" s="38">
        <v>730</v>
      </c>
      <c r="D53" s="38">
        <v>0</v>
      </c>
      <c r="E53" s="29">
        <f t="shared" si="0"/>
        <v>113942.98999999995</v>
      </c>
    </row>
    <row r="54" spans="1:5" x14ac:dyDescent="0.3">
      <c r="A54" s="36">
        <v>44312</v>
      </c>
      <c r="B54" s="37" t="s">
        <v>93</v>
      </c>
      <c r="C54" s="38">
        <v>0</v>
      </c>
      <c r="D54" s="38">
        <v>10.45</v>
      </c>
      <c r="E54" s="29">
        <f t="shared" si="0"/>
        <v>113953.43999999994</v>
      </c>
    </row>
    <row r="55" spans="1:5" x14ac:dyDescent="0.3">
      <c r="A55" s="36">
        <v>44312</v>
      </c>
      <c r="B55" s="37" t="s">
        <v>242</v>
      </c>
      <c r="C55" s="38">
        <v>6738.55</v>
      </c>
      <c r="D55" s="38">
        <v>0</v>
      </c>
      <c r="E55" s="29">
        <f t="shared" si="0"/>
        <v>107214.88999999994</v>
      </c>
    </row>
    <row r="56" spans="1:5" x14ac:dyDescent="0.3">
      <c r="A56" s="36">
        <v>44312</v>
      </c>
      <c r="B56" s="37" t="s">
        <v>94</v>
      </c>
      <c r="C56" s="38">
        <v>333</v>
      </c>
      <c r="D56" s="38">
        <v>0</v>
      </c>
      <c r="E56" s="29">
        <f t="shared" si="0"/>
        <v>106881.88999999994</v>
      </c>
    </row>
    <row r="57" spans="1:5" x14ac:dyDescent="0.3">
      <c r="A57" s="36">
        <v>44312</v>
      </c>
      <c r="B57" s="37" t="s">
        <v>95</v>
      </c>
      <c r="C57" s="38">
        <v>186.2</v>
      </c>
      <c r="D57" s="38">
        <v>0</v>
      </c>
      <c r="E57" s="29">
        <f t="shared" si="0"/>
        <v>106695.68999999994</v>
      </c>
    </row>
    <row r="58" spans="1:5" x14ac:dyDescent="0.3">
      <c r="A58" s="36">
        <v>44312</v>
      </c>
      <c r="B58" s="37" t="s">
        <v>96</v>
      </c>
      <c r="C58" s="38">
        <v>369.6</v>
      </c>
      <c r="D58" s="38">
        <v>0</v>
      </c>
      <c r="E58" s="29">
        <f t="shared" si="0"/>
        <v>106326.08999999994</v>
      </c>
    </row>
    <row r="59" spans="1:5" x14ac:dyDescent="0.3">
      <c r="A59" s="36">
        <v>44312</v>
      </c>
      <c r="B59" s="27" t="s">
        <v>97</v>
      </c>
      <c r="C59" s="28">
        <v>80436.47</v>
      </c>
      <c r="D59" s="28">
        <v>0</v>
      </c>
      <c r="E59" s="29">
        <f t="shared" si="0"/>
        <v>25889.619999999937</v>
      </c>
    </row>
    <row r="60" spans="1:5" x14ac:dyDescent="0.3">
      <c r="A60" s="36">
        <v>44312</v>
      </c>
      <c r="B60" s="37" t="s">
        <v>98</v>
      </c>
      <c r="C60" s="38">
        <v>78.19</v>
      </c>
      <c r="D60" s="28">
        <v>0</v>
      </c>
      <c r="E60" s="29">
        <f t="shared" si="0"/>
        <v>25811.429999999938</v>
      </c>
    </row>
    <row r="61" spans="1:5" x14ac:dyDescent="0.3">
      <c r="A61" s="36">
        <v>44312</v>
      </c>
      <c r="B61" s="37" t="s">
        <v>99</v>
      </c>
      <c r="C61" s="38">
        <v>10.45</v>
      </c>
      <c r="D61" s="38">
        <v>0</v>
      </c>
      <c r="E61" s="29">
        <f t="shared" si="0"/>
        <v>25800.979999999938</v>
      </c>
    </row>
    <row r="62" spans="1:5" x14ac:dyDescent="0.3">
      <c r="A62" s="34">
        <v>44313</v>
      </c>
      <c r="B62" s="40" t="s">
        <v>100</v>
      </c>
      <c r="C62" s="28">
        <v>0</v>
      </c>
      <c r="D62" s="28">
        <v>86.78</v>
      </c>
      <c r="E62" s="29">
        <f t="shared" si="0"/>
        <v>25887.759999999937</v>
      </c>
    </row>
    <row r="63" spans="1:5" x14ac:dyDescent="0.3">
      <c r="A63" s="36">
        <v>44315</v>
      </c>
      <c r="B63" s="37" t="s">
        <v>192</v>
      </c>
      <c r="C63" s="38">
        <v>38.78</v>
      </c>
      <c r="D63" s="38">
        <v>0</v>
      </c>
      <c r="E63" s="29">
        <f t="shared" si="0"/>
        <v>25848.979999999938</v>
      </c>
    </row>
    <row r="64" spans="1:5" x14ac:dyDescent="0.3">
      <c r="A64" s="36">
        <v>44316</v>
      </c>
      <c r="B64" s="37" t="s">
        <v>194</v>
      </c>
      <c r="C64" s="38">
        <v>198.03</v>
      </c>
      <c r="D64" s="38">
        <v>0</v>
      </c>
      <c r="E64" s="29">
        <f t="shared" si="0"/>
        <v>25650.949999999939</v>
      </c>
    </row>
    <row r="65" spans="1:5" x14ac:dyDescent="0.3">
      <c r="A65" s="36">
        <v>44316</v>
      </c>
      <c r="B65" s="37" t="s">
        <v>195</v>
      </c>
      <c r="C65" s="38">
        <v>97.9</v>
      </c>
      <c r="D65" s="38">
        <v>0</v>
      </c>
      <c r="E65" s="29">
        <f t="shared" si="0"/>
        <v>25553.049999999937</v>
      </c>
    </row>
    <row r="66" spans="1:5" x14ac:dyDescent="0.3">
      <c r="A66" s="36">
        <v>44316</v>
      </c>
      <c r="B66" s="37" t="s">
        <v>193</v>
      </c>
      <c r="C66" s="38">
        <v>6258.14</v>
      </c>
      <c r="D66" s="38">
        <v>0</v>
      </c>
      <c r="E66" s="29">
        <f t="shared" si="0"/>
        <v>19294.909999999938</v>
      </c>
    </row>
    <row r="67" spans="1:5" x14ac:dyDescent="0.3">
      <c r="A67" s="36">
        <v>44316</v>
      </c>
      <c r="B67" s="37" t="s">
        <v>114</v>
      </c>
      <c r="C67" s="38">
        <v>0</v>
      </c>
      <c r="D67" s="38">
        <v>51.01</v>
      </c>
      <c r="E67" s="29">
        <f t="shared" si="0"/>
        <v>19345.919999999936</v>
      </c>
    </row>
    <row r="68" spans="1:5" x14ac:dyDescent="0.3">
      <c r="A68" s="36"/>
      <c r="B68" s="37" t="s">
        <v>115</v>
      </c>
      <c r="C68" s="38"/>
      <c r="D68" s="38"/>
      <c r="E68" s="29">
        <f t="shared" si="0"/>
        <v>19345.919999999936</v>
      </c>
    </row>
    <row r="69" spans="1:5" ht="15" thickBot="1" x14ac:dyDescent="0.35">
      <c r="A69" s="32"/>
      <c r="B69" s="33"/>
      <c r="C69" s="31"/>
      <c r="D69" s="31"/>
      <c r="E69" s="30"/>
    </row>
    <row r="70" spans="1:5" ht="15" thickBot="1" x14ac:dyDescent="0.35">
      <c r="A70" s="35"/>
      <c r="B70" s="41" t="s">
        <v>101</v>
      </c>
      <c r="C70" s="42">
        <v>44287</v>
      </c>
      <c r="D70" s="31"/>
      <c r="E70" s="30"/>
    </row>
    <row r="71" spans="1:5" x14ac:dyDescent="0.3">
      <c r="A71" s="35"/>
      <c r="B71" s="27" t="s">
        <v>9</v>
      </c>
      <c r="C71" s="28">
        <v>1883.86</v>
      </c>
      <c r="D71" s="31"/>
      <c r="E71" s="30"/>
    </row>
    <row r="72" spans="1:5" x14ac:dyDescent="0.3">
      <c r="A72" s="35"/>
      <c r="B72" s="27" t="s">
        <v>8</v>
      </c>
      <c r="C72" s="28">
        <v>3012.9</v>
      </c>
      <c r="D72" s="31"/>
      <c r="E72" s="30"/>
    </row>
    <row r="73" spans="1:5" x14ac:dyDescent="0.3">
      <c r="A73" s="35"/>
      <c r="B73" s="27" t="s">
        <v>23</v>
      </c>
      <c r="C73" s="28">
        <v>3406.5</v>
      </c>
      <c r="D73" s="31"/>
      <c r="E73" s="30"/>
    </row>
    <row r="74" spans="1:5" x14ac:dyDescent="0.3">
      <c r="A74" s="35"/>
      <c r="B74" s="27" t="s">
        <v>6</v>
      </c>
      <c r="C74" s="28">
        <v>1725.54</v>
      </c>
      <c r="D74" s="31"/>
      <c r="E74" s="30"/>
    </row>
    <row r="75" spans="1:5" x14ac:dyDescent="0.3">
      <c r="A75" s="35"/>
      <c r="B75" s="27" t="s">
        <v>30</v>
      </c>
      <c r="C75" s="28">
        <v>2118.31</v>
      </c>
      <c r="D75" s="31"/>
      <c r="E75" s="30"/>
    </row>
    <row r="76" spans="1:5" x14ac:dyDescent="0.3">
      <c r="A76" s="35"/>
      <c r="B76" s="27" t="s">
        <v>19</v>
      </c>
      <c r="C76" s="28">
        <v>1618.27</v>
      </c>
      <c r="D76" s="31"/>
      <c r="E76" s="30"/>
    </row>
    <row r="77" spans="1:5" x14ac:dyDescent="0.3">
      <c r="A77" s="35"/>
      <c r="B77" s="27" t="s">
        <v>102</v>
      </c>
      <c r="C77" s="28">
        <v>2874.28</v>
      </c>
      <c r="D77" s="31"/>
      <c r="E77" s="30"/>
    </row>
    <row r="78" spans="1:5" x14ac:dyDescent="0.3">
      <c r="A78" s="35"/>
      <c r="B78" s="27" t="s">
        <v>24</v>
      </c>
      <c r="C78" s="28">
        <v>3809.5</v>
      </c>
      <c r="D78" s="31"/>
      <c r="E78" s="30"/>
    </row>
    <row r="79" spans="1:5" x14ac:dyDescent="0.3">
      <c r="A79" s="35"/>
      <c r="B79" s="27" t="s">
        <v>103</v>
      </c>
      <c r="C79" s="28">
        <v>4190.78</v>
      </c>
      <c r="D79" s="31"/>
      <c r="E79" s="30"/>
    </row>
    <row r="80" spans="1:5" x14ac:dyDescent="0.3">
      <c r="A80" s="35"/>
      <c r="B80" s="27" t="s">
        <v>104</v>
      </c>
      <c r="C80" s="28">
        <v>2072.39</v>
      </c>
      <c r="D80" s="31"/>
      <c r="E80" s="30"/>
    </row>
    <row r="81" spans="1:5" x14ac:dyDescent="0.3">
      <c r="A81" s="35"/>
      <c r="B81" s="27" t="s">
        <v>25</v>
      </c>
      <c r="C81" s="28">
        <v>1220.32</v>
      </c>
      <c r="D81" s="31"/>
      <c r="E81" s="30"/>
    </row>
    <row r="82" spans="1:5" x14ac:dyDescent="0.3">
      <c r="A82" s="35"/>
      <c r="B82" s="27" t="s">
        <v>26</v>
      </c>
      <c r="C82" s="28">
        <v>1907.75</v>
      </c>
      <c r="D82" s="31"/>
      <c r="E82" s="30"/>
    </row>
    <row r="83" spans="1:5" x14ac:dyDescent="0.3">
      <c r="A83" s="35"/>
      <c r="B83" s="27" t="s">
        <v>16</v>
      </c>
      <c r="C83" s="28">
        <v>1649.57</v>
      </c>
      <c r="D83" s="31"/>
      <c r="E83" s="30"/>
    </row>
    <row r="84" spans="1:5" x14ac:dyDescent="0.3">
      <c r="A84" s="35"/>
      <c r="B84" s="27" t="s">
        <v>15</v>
      </c>
      <c r="C84" s="28">
        <v>2412.35</v>
      </c>
      <c r="D84" s="31"/>
      <c r="E84" s="30"/>
    </row>
    <row r="85" spans="1:5" x14ac:dyDescent="0.3">
      <c r="A85" s="35"/>
      <c r="B85" s="27" t="s">
        <v>5</v>
      </c>
      <c r="C85" s="28">
        <v>1865.42</v>
      </c>
      <c r="D85" s="31"/>
      <c r="E85" s="30"/>
    </row>
    <row r="86" spans="1:5" x14ac:dyDescent="0.3">
      <c r="A86" s="35"/>
      <c r="B86" s="27" t="s">
        <v>4</v>
      </c>
      <c r="C86" s="28">
        <v>2072.46</v>
      </c>
      <c r="D86" s="31"/>
      <c r="E86" s="30"/>
    </row>
    <row r="87" spans="1:5" x14ac:dyDescent="0.3">
      <c r="A87" s="35"/>
      <c r="B87" s="27" t="s">
        <v>7</v>
      </c>
      <c r="C87" s="28">
        <v>1847.05</v>
      </c>
      <c r="D87" s="31"/>
      <c r="E87" s="30"/>
    </row>
    <row r="88" spans="1:5" x14ac:dyDescent="0.3">
      <c r="A88" s="35"/>
      <c r="B88" s="27" t="s">
        <v>13</v>
      </c>
      <c r="C88" s="28">
        <v>3035.33</v>
      </c>
      <c r="D88" s="31"/>
      <c r="E88" s="30"/>
    </row>
    <row r="89" spans="1:5" x14ac:dyDescent="0.3">
      <c r="A89" s="35"/>
      <c r="B89" s="27" t="s">
        <v>12</v>
      </c>
      <c r="C89" s="28">
        <v>5690.77</v>
      </c>
      <c r="D89" s="31"/>
      <c r="E89" s="30"/>
    </row>
    <row r="90" spans="1:5" x14ac:dyDescent="0.3">
      <c r="A90" s="35"/>
      <c r="B90" s="27" t="s">
        <v>0</v>
      </c>
      <c r="C90" s="28">
        <v>2714.46</v>
      </c>
      <c r="D90" s="31"/>
      <c r="E90" s="30"/>
    </row>
    <row r="91" spans="1:5" x14ac:dyDescent="0.3">
      <c r="A91" s="35"/>
      <c r="B91" s="27" t="s">
        <v>105</v>
      </c>
      <c r="C91" s="28">
        <v>2055.75</v>
      </c>
      <c r="D91" s="31"/>
      <c r="E91" s="30"/>
    </row>
    <row r="92" spans="1:5" x14ac:dyDescent="0.3">
      <c r="A92" s="35"/>
      <c r="B92" s="27" t="s">
        <v>3</v>
      </c>
      <c r="C92" s="28">
        <v>3217.86</v>
      </c>
      <c r="D92" s="31"/>
      <c r="E92" s="30"/>
    </row>
    <row r="93" spans="1:5" x14ac:dyDescent="0.3">
      <c r="A93" s="35"/>
      <c r="B93" s="27" t="s">
        <v>11</v>
      </c>
      <c r="C93" s="28">
        <v>1823.68</v>
      </c>
      <c r="D93" s="31"/>
      <c r="E93" s="30"/>
    </row>
    <row r="94" spans="1:5" x14ac:dyDescent="0.3">
      <c r="A94" s="35"/>
      <c r="B94" s="27" t="s">
        <v>22</v>
      </c>
      <c r="C94" s="28">
        <v>3339.2</v>
      </c>
      <c r="D94" s="31"/>
      <c r="E94" s="30"/>
    </row>
    <row r="95" spans="1:5" x14ac:dyDescent="0.3">
      <c r="A95" s="35"/>
      <c r="B95" s="27" t="s">
        <v>27</v>
      </c>
      <c r="C95" s="28">
        <v>4318.29</v>
      </c>
      <c r="D95" s="31"/>
      <c r="E95" s="30"/>
    </row>
    <row r="96" spans="1:5" x14ac:dyDescent="0.3">
      <c r="A96" s="35"/>
      <c r="B96" s="27" t="s">
        <v>28</v>
      </c>
      <c r="C96" s="28">
        <v>1269.8499999999999</v>
      </c>
      <c r="D96" s="31"/>
      <c r="E96" s="30"/>
    </row>
    <row r="97" spans="1:5" x14ac:dyDescent="0.3">
      <c r="A97" s="35"/>
      <c r="B97" s="43" t="s">
        <v>17</v>
      </c>
      <c r="C97" s="28">
        <v>2174.2199999999998</v>
      </c>
      <c r="D97" s="31"/>
      <c r="E97" s="30"/>
    </row>
    <row r="98" spans="1:5" x14ac:dyDescent="0.3">
      <c r="A98" s="35"/>
      <c r="B98" s="43" t="s">
        <v>10</v>
      </c>
      <c r="C98" s="28">
        <v>1363.83</v>
      </c>
      <c r="D98" s="31"/>
      <c r="E98" s="30"/>
    </row>
    <row r="99" spans="1:5" x14ac:dyDescent="0.3">
      <c r="A99" s="35"/>
      <c r="B99" s="43" t="s">
        <v>18</v>
      </c>
      <c r="C99" s="28">
        <v>1847.49</v>
      </c>
      <c r="D99" s="31"/>
      <c r="E99" s="30"/>
    </row>
    <row r="100" spans="1:5" x14ac:dyDescent="0.3">
      <c r="A100" s="35"/>
      <c r="B100" s="43" t="s">
        <v>21</v>
      </c>
      <c r="C100" s="28">
        <v>1856.4</v>
      </c>
      <c r="D100" s="31"/>
      <c r="E100" s="30"/>
    </row>
    <row r="101" spans="1:5" x14ac:dyDescent="0.3">
      <c r="A101" s="35"/>
      <c r="B101" s="43" t="s">
        <v>14</v>
      </c>
      <c r="C101" s="28">
        <v>2022.2</v>
      </c>
      <c r="D101" s="31"/>
      <c r="E101" s="30"/>
    </row>
    <row r="102" spans="1:5" x14ac:dyDescent="0.3">
      <c r="A102" s="35"/>
      <c r="B102" s="43" t="s">
        <v>29</v>
      </c>
      <c r="C102" s="28">
        <v>2080.46</v>
      </c>
      <c r="D102" s="31"/>
      <c r="E102" s="30"/>
    </row>
    <row r="103" spans="1:5" ht="15" thickBot="1" x14ac:dyDescent="0.35">
      <c r="A103" s="35"/>
      <c r="B103" s="44" t="s">
        <v>106</v>
      </c>
      <c r="C103" s="45">
        <v>1939.43</v>
      </c>
      <c r="D103" s="31"/>
      <c r="E103" s="30"/>
    </row>
    <row r="104" spans="1:5" ht="15" thickBot="1" x14ac:dyDescent="0.35">
      <c r="A104" s="35"/>
      <c r="B104" s="46" t="s">
        <v>107</v>
      </c>
      <c r="C104" s="47">
        <f>SUM(C71:C103)</f>
        <v>80436.47</v>
      </c>
      <c r="D104" s="31"/>
      <c r="E104" s="30"/>
    </row>
    <row r="105" spans="1:5" x14ac:dyDescent="0.3">
      <c r="A105" s="35"/>
      <c r="B105" s="48"/>
      <c r="C105" s="31"/>
      <c r="D105" s="31"/>
      <c r="E105" s="30"/>
    </row>
    <row r="106" spans="1:5" s="51" customFormat="1" x14ac:dyDescent="0.3">
      <c r="A106" s="49" t="s">
        <v>116</v>
      </c>
      <c r="B106" s="50"/>
      <c r="C106" s="50"/>
      <c r="D106" s="2"/>
      <c r="E106" s="30"/>
    </row>
    <row r="107" spans="1:5" s="51" customFormat="1" x14ac:dyDescent="0.3">
      <c r="A107" s="49"/>
      <c r="B107" s="50"/>
      <c r="C107" s="50"/>
      <c r="D107" s="2"/>
      <c r="E107" s="30"/>
    </row>
    <row r="108" spans="1:5" s="51" customFormat="1" x14ac:dyDescent="0.3">
      <c r="A108" s="49"/>
      <c r="B108" s="50"/>
      <c r="C108" s="50"/>
      <c r="D108" s="2"/>
      <c r="E108" s="30"/>
    </row>
    <row r="109" spans="1:5" s="51" customFormat="1" x14ac:dyDescent="0.3">
      <c r="A109" s="49"/>
      <c r="B109" s="50"/>
      <c r="C109" s="50"/>
      <c r="D109" s="2"/>
      <c r="E109" s="30"/>
    </row>
    <row r="110" spans="1:5" s="51" customFormat="1" x14ac:dyDescent="0.3">
      <c r="A110" s="49"/>
      <c r="B110" s="52" t="s">
        <v>108</v>
      </c>
      <c r="C110" s="53" t="s">
        <v>109</v>
      </c>
      <c r="D110" s="2"/>
      <c r="E110" s="30"/>
    </row>
    <row r="111" spans="1:5" s="51" customFormat="1" x14ac:dyDescent="0.3">
      <c r="A111" s="49"/>
      <c r="B111" s="54" t="s">
        <v>110</v>
      </c>
      <c r="C111" s="55" t="s">
        <v>111</v>
      </c>
      <c r="D111" s="2"/>
      <c r="E111" s="30"/>
    </row>
    <row r="112" spans="1:5" s="51" customFormat="1" x14ac:dyDescent="0.3">
      <c r="A112" s="56"/>
      <c r="B112" s="54" t="s">
        <v>112</v>
      </c>
      <c r="C112" s="55" t="s">
        <v>113</v>
      </c>
      <c r="D112" s="2"/>
      <c r="E112" s="30"/>
    </row>
    <row r="113" spans="1:5" x14ac:dyDescent="0.3">
      <c r="A113" s="32"/>
      <c r="B113" s="33"/>
      <c r="C113" s="31"/>
      <c r="D113" s="31"/>
      <c r="E113" s="30"/>
    </row>
    <row r="114" spans="1:5" x14ac:dyDescent="0.3">
      <c r="A114" s="3"/>
    </row>
    <row r="115" spans="1:5" x14ac:dyDescent="0.3">
      <c r="A115" s="3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14 Municipal</vt:lpstr>
      <vt:lpstr> Anexo II </vt:lpstr>
      <vt:lpstr>Anexo III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2021-05-04T12:50:49Z</cp:lastPrinted>
  <dcterms:created xsi:type="dcterms:W3CDTF">2021-04-27T11:47:18Z</dcterms:created>
  <dcterms:modified xsi:type="dcterms:W3CDTF">2021-05-20T18:39:45Z</dcterms:modified>
</cp:coreProperties>
</file>