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/>
  </bookViews>
  <sheets>
    <sheet name="Anexo 14 Federal" sheetId="4" r:id="rId1"/>
    <sheet name="Anexo III " sheetId="7" r:id="rId2"/>
    <sheet name="Anexo II " sheetId="6" r:id="rId3"/>
    <sheet name="Base Anexo II" sheetId="5" r:id="rId4"/>
    <sheet name="Base Anexo III" sheetId="1" r:id="rId5"/>
    <sheet name="Contas a Pagar" sheetId="2" r:id="rId6"/>
    <sheet name="Contas Pagas" sheetId="3" r:id="rId7"/>
  </sheets>
  <calcPr calcId="144525"/>
</workbook>
</file>

<file path=xl/calcChain.xml><?xml version="1.0" encoding="utf-8"?>
<calcChain xmlns="http://schemas.openxmlformats.org/spreadsheetml/2006/main">
  <c r="D92" i="6" l="1"/>
  <c r="C96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6" i="7" s="1"/>
  <c r="E48" i="7" s="1"/>
  <c r="E49" i="7" s="1"/>
  <c r="E50" i="7" s="1"/>
  <c r="F121" i="5" l="1"/>
  <c r="F123" i="5"/>
  <c r="F112" i="5"/>
  <c r="F109" i="5"/>
  <c r="H108" i="5"/>
  <c r="H90" i="5"/>
  <c r="H43" i="5"/>
  <c r="H29" i="5"/>
  <c r="H24" i="5"/>
  <c r="H9" i="5"/>
  <c r="F91" i="6"/>
  <c r="D94" i="6" s="1"/>
  <c r="E91" i="6"/>
  <c r="D93" i="6" s="1"/>
  <c r="D92" i="5"/>
  <c r="F91" i="5"/>
  <c r="D94" i="5" s="1"/>
  <c r="E91" i="5"/>
  <c r="L93" i="5"/>
  <c r="J93" i="5"/>
  <c r="J91" i="5"/>
  <c r="D93" i="5"/>
  <c r="H94" i="5" l="1"/>
  <c r="H119" i="5"/>
  <c r="H54" i="1" l="1"/>
  <c r="J54" i="1" l="1"/>
  <c r="J86" i="4" l="1"/>
  <c r="C86" i="4"/>
  <c r="G85" i="4"/>
  <c r="I85" i="4" s="1"/>
  <c r="G84" i="4"/>
  <c r="I84" i="4" s="1"/>
  <c r="G83" i="4"/>
  <c r="I83" i="4" s="1"/>
  <c r="G82" i="4"/>
  <c r="E86" i="4"/>
  <c r="G81" i="4"/>
  <c r="I81" i="4" s="1"/>
  <c r="G80" i="4"/>
  <c r="I80" i="4" s="1"/>
  <c r="A78" i="4"/>
  <c r="I34" i="4"/>
  <c r="I37" i="4" s="1"/>
  <c r="G86" i="4" l="1"/>
  <c r="I39" i="4"/>
  <c r="H96" i="4" s="1"/>
  <c r="I82" i="4"/>
  <c r="I86" i="4" s="1"/>
  <c r="H97" i="4" s="1"/>
  <c r="H98" i="4" s="1"/>
  <c r="H100" i="4" s="1"/>
  <c r="C95" i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1" s="1"/>
  <c r="E48" i="1" s="1"/>
  <c r="E49" i="1" s="1"/>
  <c r="E50" i="1" s="1"/>
  <c r="H51" i="1" l="1"/>
</calcChain>
</file>

<file path=xl/sharedStrings.xml><?xml version="1.0" encoding="utf-8"?>
<sst xmlns="http://schemas.openxmlformats.org/spreadsheetml/2006/main" count="5681" uniqueCount="443">
  <si>
    <t>Doc</t>
  </si>
  <si>
    <t>Número</t>
  </si>
  <si>
    <t>Ref.</t>
  </si>
  <si>
    <t>Vencto.</t>
  </si>
  <si>
    <t>C.Corrente/Caixa</t>
  </si>
  <si>
    <t>Anotações</t>
  </si>
  <si>
    <t>Lucimauro Francisco do Prado</t>
  </si>
  <si>
    <t>REC</t>
  </si>
  <si>
    <t>Bradesco 04</t>
  </si>
  <si>
    <t>folha ferias</t>
  </si>
  <si>
    <t>DETRAN</t>
  </si>
  <si>
    <t>/1</t>
  </si>
  <si>
    <t xml:space="preserve">carros </t>
  </si>
  <si>
    <t>/5</t>
  </si>
  <si>
    <t>/6</t>
  </si>
  <si>
    <t>/4</t>
  </si>
  <si>
    <t>/2</t>
  </si>
  <si>
    <t>/3</t>
  </si>
  <si>
    <t>BANCO BRADESCO</t>
  </si>
  <si>
    <t>DB</t>
  </si>
  <si>
    <t>pgto funcs net empresa</t>
  </si>
  <si>
    <t>pagto registro carro novo fiesta</t>
  </si>
  <si>
    <t>Noemia Mendes de Oliveira</t>
  </si>
  <si>
    <t>NF</t>
  </si>
  <si>
    <t>portão</t>
  </si>
  <si>
    <t>Jusineta Santos de Jesus da Silva</t>
  </si>
  <si>
    <t>HLR</t>
  </si>
  <si>
    <t>folha adto</t>
  </si>
  <si>
    <t>Maria Fatima Faria dos Santos</t>
  </si>
  <si>
    <t>Marina de Souza</t>
  </si>
  <si>
    <t>/12</t>
  </si>
  <si>
    <t>Reginaldo Rodrigues Ferreira</t>
  </si>
  <si>
    <t>Roseli Augusta Marques Muniz</t>
  </si>
  <si>
    <t>Simone Alves do Nascimento</t>
  </si>
  <si>
    <t>Elenilda Americo dos Santos</t>
  </si>
  <si>
    <t>Glauco Marcio Vergilio</t>
  </si>
  <si>
    <t>Juliana Alves de Brito</t>
  </si>
  <si>
    <t>Luciana ALves Jorge Pereira</t>
  </si>
  <si>
    <t>Marcos Romão Dias</t>
  </si>
  <si>
    <t>Maria Aparecida da Silva</t>
  </si>
  <si>
    <t>Maria Neide de Moura Santos</t>
  </si>
  <si>
    <t>Valeria Aparecida Marquesin</t>
  </si>
  <si>
    <t>cestaempresarial2</t>
  </si>
  <si>
    <t>Luzete da Conceição Nascimento</t>
  </si>
  <si>
    <t>Crislene Lucia Bernabé da Silva</t>
  </si>
  <si>
    <t>Eliana Maria Pinto Rosa</t>
  </si>
  <si>
    <t>Fabiano de oliveira Coelho</t>
  </si>
  <si>
    <t>Gilberto Angelo Begiato</t>
  </si>
  <si>
    <t>Alessandro Carlos Costa</t>
  </si>
  <si>
    <t>Angela Maria Belmiro</t>
  </si>
  <si>
    <t>Daniel Coimbra</t>
  </si>
  <si>
    <t>Ivone aparecida Zen</t>
  </si>
  <si>
    <t>DEP</t>
  </si>
  <si>
    <t>Silvana Vizoto Vieira</t>
  </si>
  <si>
    <t>IMP</t>
  </si>
  <si>
    <t>ivone rescisão</t>
  </si>
  <si>
    <t>folha rescisão</t>
  </si>
  <si>
    <t>Aparecida Bregantini Avelino</t>
  </si>
  <si>
    <t>jusineta rescisão</t>
  </si>
  <si>
    <t>Auris Espaço Psicoterapeutico Ltda ME</t>
  </si>
  <si>
    <t>doc/ted internet</t>
  </si>
  <si>
    <t>TEM Mais Pneus - Comercio e Serviços Ltda</t>
  </si>
  <si>
    <t>fiat strada</t>
  </si>
  <si>
    <t>strada</t>
  </si>
  <si>
    <t>Flavio Cesar Passos Me</t>
  </si>
  <si>
    <t>carne</t>
  </si>
  <si>
    <t>Debora de Souza Bueno</t>
  </si>
  <si>
    <t>Miriam Aparecida Ruy</t>
  </si>
  <si>
    <t>folha pagto</t>
  </si>
  <si>
    <t>folha pagato</t>
  </si>
  <si>
    <t>Sandra Regina Coelho</t>
  </si>
  <si>
    <t>Silene Aparecida Souza Bernardes</t>
  </si>
  <si>
    <t>Fernanda Franquilim Medeiros</t>
  </si>
  <si>
    <t>Monica Costa de Oliveira</t>
  </si>
  <si>
    <t>Nair Fatima Durrer da Silva</t>
  </si>
  <si>
    <t>Nestor de Souza Francisco</t>
  </si>
  <si>
    <t>Matheus Damasceno Paschoal</t>
  </si>
  <si>
    <t>Maria do Carmo da Silva Fachini</t>
  </si>
  <si>
    <t>Raquel Ramos da Silva Santos</t>
  </si>
  <si>
    <t>Simone de Paula Souza</t>
  </si>
  <si>
    <t>Jovelina Maria da Conceição Timoteo</t>
  </si>
  <si>
    <t>Denise Tealdi</t>
  </si>
  <si>
    <t>Elcio da Silva Pimenta</t>
  </si>
  <si>
    <t>/9</t>
  </si>
  <si>
    <t>folha pagamento</t>
  </si>
  <si>
    <t>Rangel Park</t>
  </si>
  <si>
    <t>Caixa Interno 01</t>
  </si>
  <si>
    <t>depakote</t>
  </si>
  <si>
    <t>divs</t>
  </si>
  <si>
    <t>Hospital dos oculos</t>
  </si>
  <si>
    <t>solda haste</t>
  </si>
  <si>
    <t>Cantinho do Norte</t>
  </si>
  <si>
    <t>Chaveiro Tulipas</t>
  </si>
  <si>
    <t>Rondi e Cia Ltda</t>
  </si>
  <si>
    <t>assento elevado</t>
  </si>
  <si>
    <t>Sr Santos Comercio de Presentes em geral Ltda</t>
  </si>
  <si>
    <t>cabo de celular</t>
  </si>
  <si>
    <t>Com Lemax Art de Papelaria Ltda</t>
  </si>
  <si>
    <t>SENDAS DISTRIBUIDORA S/A</t>
  </si>
  <si>
    <t>5470/13</t>
  </si>
  <si>
    <t>CEF - CMAS 06</t>
  </si>
  <si>
    <t>Caixa Econômica Federal</t>
  </si>
  <si>
    <t>pós pago</t>
  </si>
  <si>
    <t>BLO</t>
  </si>
  <si>
    <t>69400/1</t>
  </si>
  <si>
    <t>vale alimentação</t>
  </si>
  <si>
    <t>spin</t>
  </si>
  <si>
    <t xml:space="preserve">Toledo Munhoz de Jundiai Ltda </t>
  </si>
  <si>
    <t>CEF - 08</t>
  </si>
  <si>
    <t>Comercial Andreta de Veiculos Ltda</t>
  </si>
  <si>
    <t>fiesta</t>
  </si>
  <si>
    <t>Telefonica Brasil sa</t>
  </si>
  <si>
    <t>internet</t>
  </si>
  <si>
    <t>db cest pj</t>
  </si>
  <si>
    <t>Moovenet Telecomunicações</t>
  </si>
  <si>
    <t>/7</t>
  </si>
  <si>
    <t>SKY</t>
  </si>
  <si>
    <t>1511371334 betania</t>
  </si>
  <si>
    <t xml:space="preserve">AURIS  70
</t>
  </si>
  <si>
    <t>Fenix  CP Controle de Pragas Ltda ME</t>
  </si>
  <si>
    <t>FENIX CP</t>
  </si>
  <si>
    <t>45817833/9095/44925726/5909</t>
  </si>
  <si>
    <t>Comercio de Telas Ltda</t>
  </si>
  <si>
    <t>telas</t>
  </si>
  <si>
    <t>Jundtel Com e Serv de Telecomunicações ltda ME</t>
  </si>
  <si>
    <t>cameras</t>
  </si>
  <si>
    <t>Roberto Marzochi ME</t>
  </si>
  <si>
    <t>FGTS</t>
  </si>
  <si>
    <t>silvana rescisão</t>
  </si>
  <si>
    <t>eliana rescisão</t>
  </si>
  <si>
    <t>Organização Contábil Elite S/S ltda</t>
  </si>
  <si>
    <t>Codael Com. de Artigos Eletronicos Ltda EPP</t>
  </si>
  <si>
    <t>30 fusíveis</t>
  </si>
  <si>
    <t>fone coordenadora</t>
  </si>
  <si>
    <t>Juliano P. da Silva ME</t>
  </si>
  <si>
    <t>aparecida rescisão</t>
  </si>
  <si>
    <t>Marli Thomazi Salas - EPP</t>
  </si>
  <si>
    <t>fusivel</t>
  </si>
  <si>
    <t>ANEXO III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</si>
  <si>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</si>
  <si>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</si>
  <si>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</si>
  <si>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</si>
  <si>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</si>
  <si>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</si>
  <si>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</si>
  <si>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</si>
  <si>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</si>
  <si>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</si>
  <si>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</si>
  <si>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</si>
  <si>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</si>
  <si>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</si>
  <si>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</si>
  <si>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</si>
  <si>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</si>
  <si>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</si>
  <si>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</si>
  <si>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JANEIRO</t>
  </si>
  <si>
    <t>EXERCICIO 2021</t>
  </si>
  <si>
    <t>Infoqplan Soluções Empresariais Ltda - EPP REF MÊS 01-2021 NF 5740</t>
  </si>
  <si>
    <t>Associação Comercial e Empresarial de Jundiai REF MÊS 01-2021 NF 591027</t>
  </si>
  <si>
    <t>Flavio Cesar Passos Me REF MÊS 01-2021 NF 2039</t>
  </si>
  <si>
    <t>Receb Prefeitura ref mês 01-2021 DOC 000001</t>
  </si>
  <si>
    <t>Auto Posto DM Jundiai  Ltda ref mês 01-2021 nf 6518</t>
  </si>
  <si>
    <t>Transurb Transportes  Urbanos de Jundiaí Ltda ref mês 01-2021 nf 993311</t>
  </si>
  <si>
    <t>Rapido Luxo Campinas Ltda ref mês 01-2021 nf 573392</t>
  </si>
  <si>
    <t>Connectuse Sistemas Ltda - EPP ref mês 01-2021 nf 20164</t>
  </si>
  <si>
    <t>Rodrigo de Souza ref mês 01-2021 nf 96</t>
  </si>
  <si>
    <t>CPFL ref mês 01-2021 nfs 880308/848317/846031/846032/849875/832747</t>
  </si>
  <si>
    <t>Codael Com. de Artigos Eletronicos Ltda EPP ref mês 01-2021 nf 29632</t>
  </si>
  <si>
    <t>vr referente tarifa bancaria</t>
  </si>
  <si>
    <t>sky ref mês 01-2021 nf 411054</t>
  </si>
  <si>
    <t>TEM Mais Pneus - Comercio e Serviços Ltda ref mês 01-2021 nfs 847/1261</t>
  </si>
  <si>
    <r>
      <t xml:space="preserve">Alelo S/A ref mês 01-2021 nf </t>
    </r>
    <r>
      <rPr>
        <sz val="11"/>
        <color rgb="FFFF0000"/>
        <rFont val="Calibri"/>
        <family val="2"/>
        <scheme val="minor"/>
      </rPr>
      <t>XXXXXX</t>
    </r>
  </si>
  <si>
    <t>Metropolitan Life Seguros e Previdência Privada S.A. ref mês 01-2-021 nf 69400</t>
  </si>
  <si>
    <t>M.D. Barreto de Bone Rações - ME ref mês 01-2021 nf 226</t>
  </si>
  <si>
    <t>Centerlar Comercio de Utilidades LTDA ref mês 01-2021 nf 17601</t>
  </si>
  <si>
    <t>Auris Espaço Psicoterapeutico Ltda ME ref mês 01-2021 nf 719</t>
  </si>
  <si>
    <t>Telefonica Brasil as ref mês 01-2021 nf 697557</t>
  </si>
  <si>
    <t>Refrijund Peças e Equipamentos p/refrigeração Ltda ref mês 01-2021 nf 11136</t>
  </si>
  <si>
    <t>APM Lucena Lins Farma EPP ref mês 01-2021 nf 63626</t>
  </si>
  <si>
    <t>Rodrigo de Souza ref mês 01-2021 nf 99</t>
  </si>
  <si>
    <t>vr referente reemb tarifa bancaria</t>
  </si>
  <si>
    <t>Pagamento de folha mês 01-2021</t>
  </si>
  <si>
    <t>Rendimento de Aplicação</t>
  </si>
  <si>
    <t>saldo final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</si>
  <si>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</si>
  <si>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</si>
  <si>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</si>
  <si>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</si>
  <si>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</si>
  <si>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Maria Fátima Faria dos Santos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</si>
  <si>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</si>
  <si>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</si>
  <si>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</si>
  <si>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</si>
  <si>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</si>
  <si>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</si>
  <si>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</si>
  <si>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</si>
  <si>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fevereiro de 2021.</t>
  </si>
  <si>
    <t xml:space="preserve">Relação da transferência citada acima - Folha </t>
  </si>
  <si>
    <t>diferença pagamento da folha mês 01-2021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</si>
  <si>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</si>
  <si>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</si>
  <si>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</si>
  <si>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</si>
  <si>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</si>
  <si>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</si>
  <si>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</si>
  <si>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</si>
  <si>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</si>
  <si>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</si>
  <si>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</si>
  <si>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</si>
  <si>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</si>
  <si>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</si>
  <si>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</si>
  <si>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</si>
  <si>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</si>
  <si>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</si>
  <si>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</si>
  <si>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</si>
  <si>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</si>
  <si>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</si>
  <si>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</si>
  <si>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</si>
  <si>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</si>
  <si>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</si>
  <si>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</si>
  <si>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</si>
  <si>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</si>
  <si>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</si>
  <si>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</si>
  <si>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</si>
  <si>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</si>
  <si>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</si>
  <si>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</si>
  <si>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</si>
  <si>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</si>
  <si>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</si>
  <si>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</si>
  <si>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</si>
  <si>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</si>
  <si>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</si>
  <si>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</si>
  <si>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</si>
  <si>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</si>
  <si>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</si>
  <si>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</si>
  <si>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</si>
  <si>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</si>
  <si>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</si>
  <si>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</si>
  <si>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</si>
  <si>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</si>
  <si>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</si>
  <si>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</si>
  <si>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</si>
  <si>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</si>
  <si>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</si>
  <si>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</si>
  <si>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</si>
  <si>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</si>
  <si>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</si>
  <si>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</si>
  <si>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</si>
  <si>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</si>
  <si>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</si>
  <si>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</si>
  <si>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</si>
  <si>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</si>
  <si>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</si>
  <si>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Janeiro/2021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</si>
  <si>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</si>
  <si>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Jundiaí, 10 de fevereiro de 2021</t>
  </si>
  <si>
    <t>vr referente transferencia credito indevido</t>
  </si>
  <si>
    <t>vr referente estorno transferência credito indevido</t>
  </si>
  <si>
    <t>ajuste laçto a maior folha</t>
  </si>
  <si>
    <t>Flavio Cesar Passos Me REF MÊS 01-2021 NF 2042</t>
  </si>
  <si>
    <t>FGTS ref mês 01-2021</t>
  </si>
  <si>
    <t>JPO AQUECEDORES EIRELI - EPP ref mês 01-2021 nf 907</t>
  </si>
  <si>
    <t>Pessoa</t>
  </si>
  <si>
    <t>Conta Gerencial</t>
  </si>
  <si>
    <t>Pendente</t>
  </si>
  <si>
    <t>FormaCobrança</t>
  </si>
  <si>
    <t>Pagar pelaCC/Caixa</t>
  </si>
  <si>
    <t xml:space="preserve">Manutenção de Equip. de Informática / Manutenção </t>
  </si>
  <si>
    <t>Boleto</t>
  </si>
  <si>
    <t>Serviços e Honorários Contábeis / Serviços de Terceiros</t>
  </si>
  <si>
    <t>Fornecedora Tulipas Materiais para Construção Ltda EPP</t>
  </si>
  <si>
    <t xml:space="preserve">Manutenção Geral / Manutenção </t>
  </si>
  <si>
    <t>Transferência Bancária</t>
  </si>
  <si>
    <t>Transurb Transportes  Urbanos de Jundiaí Ltda</t>
  </si>
  <si>
    <t>Vale Transportes / Encargos Sociais</t>
  </si>
  <si>
    <t>931655/13</t>
  </si>
  <si>
    <t>Folha de Pagamento / Adto / Folha de Pagamento</t>
  </si>
  <si>
    <t>/13</t>
  </si>
  <si>
    <t>Associação Comercial e Empresarial de Jundiai</t>
  </si>
  <si>
    <t>Exames Admissão/PCMSO/PPRA / Serviços de Terceiros</t>
  </si>
  <si>
    <t>566877/13</t>
  </si>
  <si>
    <t>Telefonia/internet/Tv Cabo / Despesas Básicas</t>
  </si>
  <si>
    <t>1511371796 galileia</t>
  </si>
  <si>
    <t>1513972267 belem</t>
  </si>
  <si>
    <t>1511371607 naim</t>
  </si>
  <si>
    <t>Dinheiro</t>
  </si>
  <si>
    <t>1511373639 nazare</t>
  </si>
  <si>
    <t>J V Comercio e Montagem de Divisorias</t>
  </si>
  <si>
    <t>sky</t>
  </si>
  <si>
    <t>Claro S A</t>
  </si>
  <si>
    <t>932169776/71526</t>
  </si>
  <si>
    <t>369564/1</t>
  </si>
  <si>
    <t>0091/0209/1793/2064/2271/0959</t>
  </si>
  <si>
    <t>Folha de Pagamento / Folha de Pagamento</t>
  </si>
  <si>
    <t>/10</t>
  </si>
  <si>
    <t>Metropolitan Life Seguros e Previdência Privada S.A.</t>
  </si>
  <si>
    <t>Seguro de Vida / Folha de Pagamento</t>
  </si>
  <si>
    <t>69400/2</t>
  </si>
  <si>
    <t>Alelo S/A</t>
  </si>
  <si>
    <t>Vale Alimentação / Encargos Sociais</t>
  </si>
  <si>
    <t>/8</t>
  </si>
  <si>
    <t>131729566/10</t>
  </si>
  <si>
    <t>369564/2</t>
  </si>
  <si>
    <t>69400/3</t>
  </si>
  <si>
    <t>/11</t>
  </si>
  <si>
    <t>131729566/11</t>
  </si>
  <si>
    <t>369564/3</t>
  </si>
  <si>
    <t>69400/4</t>
  </si>
  <si>
    <t>131729566/12</t>
  </si>
  <si>
    <t>369564/4</t>
  </si>
  <si>
    <t>69400/5</t>
  </si>
  <si>
    <t>131729566/13</t>
  </si>
  <si>
    <t>369564/5</t>
  </si>
  <si>
    <t>69400/6</t>
  </si>
  <si>
    <t>369564/6</t>
  </si>
  <si>
    <t>69400/7</t>
  </si>
  <si>
    <t>369564/7</t>
  </si>
  <si>
    <t>69400/8</t>
  </si>
  <si>
    <t>369564/8</t>
  </si>
  <si>
    <t>69400/9</t>
  </si>
  <si>
    <t>369564/9</t>
  </si>
  <si>
    <t>69400/10</t>
  </si>
  <si>
    <t>369564/10</t>
  </si>
  <si>
    <t>69400/11</t>
  </si>
  <si>
    <t>369564/11</t>
  </si>
  <si>
    <t>69400/12</t>
  </si>
  <si>
    <t>369564/12</t>
  </si>
  <si>
    <t>69400/13</t>
  </si>
  <si>
    <t>369564/13</t>
  </si>
  <si>
    <t>Valor da Conta</t>
  </si>
  <si>
    <t>Pagamento</t>
  </si>
  <si>
    <t>Manutenção  / Manutenção Geral</t>
  </si>
  <si>
    <t>Despesas Básicas / Telefonia/internet/Tv Cabo</t>
  </si>
  <si>
    <t>Folha de Pagamento / Folha de Pagamento / Férias</t>
  </si>
  <si>
    <t>Limpeza/Higiene/Descartáveis / Compra-Limp/Hig/Desc</t>
  </si>
  <si>
    <t>Manutenção  / Manutenção de Equip. de Informática</t>
  </si>
  <si>
    <t>Despesas Administrativas / Material de Escritório</t>
  </si>
  <si>
    <t>Infoqplan Soluções Empresariais Ltda - EPP</t>
  </si>
  <si>
    <t>Serviços de Terceiros / Sistema</t>
  </si>
  <si>
    <t>Serviços de Terceiros / Serviços e Honorários Contábeis</t>
  </si>
  <si>
    <t>Despesas Administrativas / Lembranças Celebrativas</t>
  </si>
  <si>
    <t>Transportes / Doc. de Veículos (IPVA/Licença/Multas)</t>
  </si>
  <si>
    <t>Saúde / Despesas Farmácia/Médicos</t>
  </si>
  <si>
    <t>Manutenção  / Manutenção de Veículos</t>
  </si>
  <si>
    <t>Serviços de Terceiros / Exames Admissão/PCMSO/PPRA</t>
  </si>
  <si>
    <t>Despesas Administrativas / Despesas Bancárias</t>
  </si>
  <si>
    <t>Transportes / Estacionamento / Pedágio</t>
  </si>
  <si>
    <t>CPFL</t>
  </si>
  <si>
    <t>Despesas Básicas / Energia Elétrica</t>
  </si>
  <si>
    <t>Rodrigo de Souza</t>
  </si>
  <si>
    <t>Alimentação / Alimentação</t>
  </si>
  <si>
    <t>Folha de Pagamento / Folha de Pagamento / Adto</t>
  </si>
  <si>
    <t>Rapido Luxo Campinas Ltda</t>
  </si>
  <si>
    <t>Encargos Sociais / Vale Transportes</t>
  </si>
  <si>
    <t>Auto Posto DM Jundiai  Ltda</t>
  </si>
  <si>
    <t>Transportes / Abastecimento Combustível</t>
  </si>
  <si>
    <t>Despesas Administrativas / Despesas e Taxas Diversas</t>
  </si>
  <si>
    <t>Impostos e Taxas / Outros Impostos</t>
  </si>
  <si>
    <t>Despesas Assistidos / Diversos (Despesas Acessórias)</t>
  </si>
  <si>
    <t>Connectuse Sistemas Ltda - EPP</t>
  </si>
  <si>
    <t>Saúde / Doação de Medicação</t>
  </si>
  <si>
    <t>Centerlar Comercio de Utilidades LTDA</t>
  </si>
  <si>
    <t>Encargos Sociais / FGTS / INSS</t>
  </si>
  <si>
    <t>APM Lucena Lins Farma EPP</t>
  </si>
  <si>
    <t>Encargos Sociais / Vale Alimentação</t>
  </si>
  <si>
    <t>Serviços de Terceiros / Assessoria/Capacitação</t>
  </si>
  <si>
    <t>Folha de Pagamento / Seguro de Vida</t>
  </si>
  <si>
    <t>Refrijund Peças e Equipamentos p/refrigeração Ltda</t>
  </si>
  <si>
    <t>Manutenção  / Manutenção de Equip. de Casa</t>
  </si>
  <si>
    <t>M.D. Barreto de Bone Rações - ME</t>
  </si>
  <si>
    <t xml:space="preserve">DIS Comercio de Eletrodomésticos Ltda </t>
  </si>
  <si>
    <t>Despesas Investimentos / Maquinas e Equipamentos</t>
  </si>
  <si>
    <t>2 ar condicionado</t>
  </si>
  <si>
    <t>JPO Aquecedores Eireli - EPP</t>
  </si>
  <si>
    <t>manutenção sistema solar</t>
  </si>
  <si>
    <t>Dona Quitanda Duistribuidora de Hortifruti</t>
  </si>
  <si>
    <t>alface e repolho</t>
  </si>
  <si>
    <t xml:space="preserve"> Instituto Nacional do Seguro Social</t>
  </si>
  <si>
    <t>fgts</t>
  </si>
  <si>
    <t>Secretaria da Receita Federal</t>
  </si>
  <si>
    <t>Folha de Pagamento / DARF - IR (desconto funcionário)</t>
  </si>
  <si>
    <t>IRPJ</t>
  </si>
  <si>
    <t>Cartorio de Reg Civil 2° subdistrito</t>
  </si>
  <si>
    <t>Despesas Administrativas / Cartório e Correios</t>
  </si>
  <si>
    <t>C A Copola Livraria e Papelaria Ltda</t>
  </si>
  <si>
    <t>Antonio Reginaldo da Silva</t>
  </si>
  <si>
    <t>chaveiro</t>
  </si>
  <si>
    <t>Comercio de Gás Belimar Ltda - ME</t>
  </si>
  <si>
    <t>Despesas Básicas / Gás</t>
  </si>
  <si>
    <t>inst placa portão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</si>
  <si>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</si>
  <si>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</si>
  <si>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</si>
  <si>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</si>
  <si>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</si>
  <si>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</si>
  <si>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</si>
  <si>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</si>
  <si>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janeiro de 2021</t>
  </si>
  <si>
    <t>Despesas Assistidos / Condução</t>
  </si>
  <si>
    <t>Despesas Assistidos / Alimentação</t>
  </si>
  <si>
    <t xml:space="preserve">Despesa Manutenção  </t>
  </si>
  <si>
    <t>Utilidade Públicas</t>
  </si>
  <si>
    <t>Despesa com Pessoal</t>
  </si>
  <si>
    <t xml:space="preserve">Serviços de Terceiros </t>
  </si>
  <si>
    <t>Despesas Assistidos / Utensílios Domésticos</t>
  </si>
  <si>
    <t>Desp com Assistidos - Saude</t>
  </si>
  <si>
    <t>XXXXXX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</si>
  <si>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</si>
  <si>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</si>
  <si>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</si>
  <si>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</si>
  <si>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</si>
  <si>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</si>
  <si>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Fevereiro de 2021.</t>
  </si>
  <si>
    <t>ter</t>
  </si>
  <si>
    <t>ass</t>
  </si>
  <si>
    <t>util</t>
  </si>
  <si>
    <t>pes</t>
  </si>
  <si>
    <t>manu</t>
  </si>
  <si>
    <r>
      <t xml:space="preserve">Alelo S/A ref mês 01-2021 nf </t>
    </r>
    <r>
      <rPr>
        <sz val="11"/>
        <rFont val="Calibri"/>
        <family val="2"/>
        <scheme val="minor"/>
      </rPr>
      <t>590201</t>
    </r>
  </si>
  <si>
    <t>obs: valor lançado a maior no pagamento da folha exercicio 2020 no total de R$ 2.151,91 a delvover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</si>
</sst>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77">
    <xf numFmtId="0" fontId="0" fillId="0" borderId="0" xfId="0"/>
    <xf numFmtId="49" fontId="18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0" xfId="0" applyFont="1" applyBorder="1" applyAlignment="1">
      <alignment horizontal="right"/>
    </xf>
    <xf numFmtId="0" fontId="21" fillId="0" borderId="0" xfId="0" applyFont="1" applyFill="1" applyBorder="1"/>
    <xf numFmtId="4" fontId="21" fillId="0" borderId="1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0" fontId="18" fillId="0" borderId="0" xfId="0" quotePrefix="1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centerContinuous"/>
    </xf>
    <xf numFmtId="4" fontId="21" fillId="0" borderId="10" xfId="0" applyNumberFormat="1" applyFont="1" applyFill="1" applyBorder="1"/>
    <xf numFmtId="4" fontId="19" fillId="0" borderId="0" xfId="0" applyNumberFormat="1" applyFont="1" applyBorder="1"/>
    <xf numFmtId="0" fontId="21" fillId="0" borderId="10" xfId="0" applyFont="1" applyFill="1" applyBorder="1"/>
    <xf numFmtId="4" fontId="18" fillId="0" borderId="0" xfId="0" applyNumberFormat="1" applyFont="1" applyBorder="1" applyAlignment="1">
      <alignment horizontal="centerContinuous"/>
    </xf>
    <xf numFmtId="0" fontId="21" fillId="0" borderId="10" xfId="0" applyFont="1" applyFill="1" applyBorder="1" applyAlignment="1">
      <alignment horizontal="center" vertical="center"/>
    </xf>
    <xf numFmtId="2" fontId="0" fillId="0" borderId="0" xfId="0" applyNumberFormat="1"/>
    <xf numFmtId="0" fontId="20" fillId="0" borderId="11" xfId="0" applyFont="1" applyFill="1" applyBorder="1" applyAlignment="1">
      <alignment horizontal="center" vertical="top"/>
    </xf>
    <xf numFmtId="4" fontId="0" fillId="0" borderId="0" xfId="0" applyNumberFormat="1"/>
    <xf numFmtId="0" fontId="20" fillId="0" borderId="11" xfId="0" applyFont="1" applyFill="1" applyBorder="1" applyAlignment="1">
      <alignment horizontal="center"/>
    </xf>
    <xf numFmtId="4" fontId="20" fillId="0" borderId="11" xfId="0" applyNumberFormat="1" applyFont="1" applyFill="1" applyBorder="1" applyAlignment="1">
      <alignment horizontal="center" vertical="top"/>
    </xf>
    <xf numFmtId="0" fontId="0" fillId="0" borderId="0" xfId="0" applyNumberFormat="1"/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14" fontId="21" fillId="0" borderId="1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/>
    <xf numFmtId="4" fontId="0" fillId="0" borderId="10" xfId="0" applyNumberFormat="1" applyBorder="1" applyAlignment="1"/>
    <xf numFmtId="14" fontId="0" fillId="0" borderId="10" xfId="0" applyNumberFormat="1" applyBorder="1" applyAlignment="1"/>
    <xf numFmtId="0" fontId="0" fillId="0" borderId="10" xfId="0" applyBorder="1"/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1" xfId="0" applyBorder="1" applyAlignment="1"/>
    <xf numFmtId="4" fontId="21" fillId="0" borderId="11" xfId="0" applyNumberFormat="1" applyFont="1" applyFill="1" applyBorder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14" fillId="0" borderId="10" xfId="0" applyFont="1" applyBorder="1" applyAlignment="1">
      <alignment horizontal="left"/>
    </xf>
    <xf numFmtId="14" fontId="0" fillId="0" borderId="0" xfId="0" applyNumberForma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4" fontId="0" fillId="0" borderId="0" xfId="0" applyNumberFormat="1" applyBorder="1" applyAlignment="1"/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2" fillId="0" borderId="0" xfId="0" applyNumberFormat="1" applyFont="1"/>
    <xf numFmtId="165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4" fontId="41" fillId="0" borderId="0" xfId="45" applyNumberFormat="1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left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/>
    <xf numFmtId="0" fontId="0" fillId="0" borderId="29" xfId="0" applyFill="1" applyBorder="1"/>
    <xf numFmtId="0" fontId="29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9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24" fillId="0" borderId="18" xfId="0" applyNumberFormat="1" applyFont="1" applyBorder="1"/>
    <xf numFmtId="4" fontId="37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72730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105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39268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33781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41096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97" workbookViewId="0">
      <selection activeCell="F111" sqref="F111"/>
    </sheetView>
  </sheetViews>
  <sheetFormatPr defaultColWidth="9.109375" defaultRowHeight="14.4" x14ac:dyDescent="0.3"/>
  <cols>
    <col min="1" max="2" width="13.6640625" style="34" customWidth="1"/>
    <col min="3" max="3" width="9.6640625" style="34" customWidth="1"/>
    <col min="4" max="4" width="11.6640625" style="34" customWidth="1"/>
    <col min="5" max="8" width="9.6640625" style="34" customWidth="1"/>
    <col min="9" max="10" width="15.6640625" style="34" customWidth="1"/>
    <col min="11" max="16384" width="9.109375" style="34"/>
  </cols>
  <sheetData>
    <row r="1" spans="1:10" ht="15.6" x14ac:dyDescent="0.3">
      <c r="A1" s="141" t="s">
        <v>204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5" x14ac:dyDescent="0.3">
      <c r="A2" s="136" t="s">
        <v>205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5" x14ac:dyDescent="0.3">
      <c r="A3" s="136" t="s">
        <v>206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ht="15" x14ac:dyDescent="0.3">
      <c r="A4" s="136" t="s">
        <v>207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x14ac:dyDescent="0.3">
      <c r="A5" s="137" t="s">
        <v>208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3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0" x14ac:dyDescent="0.3">
      <c r="A7" s="138" t="s">
        <v>209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x14ac:dyDescent="0.3">
      <c r="A8" s="138" t="s">
        <v>210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x14ac:dyDescent="0.3">
      <c r="A9" s="60"/>
      <c r="B9" s="61"/>
      <c r="C9" s="61"/>
      <c r="D9" s="61"/>
      <c r="E9" s="61"/>
      <c r="F9" s="61"/>
      <c r="G9" s="61"/>
      <c r="H9" s="61"/>
      <c r="I9" s="61"/>
      <c r="J9" s="61"/>
    </row>
    <row r="10" spans="1:10" x14ac:dyDescent="0.3">
      <c r="A10" s="173" t="s">
        <v>211</v>
      </c>
      <c r="B10" s="111"/>
      <c r="C10" s="111"/>
      <c r="D10" s="111"/>
      <c r="E10" s="111"/>
      <c r="F10" s="111"/>
      <c r="G10" s="111"/>
      <c r="H10" s="111"/>
      <c r="I10" s="111"/>
      <c r="J10" s="112"/>
    </row>
    <row r="11" spans="1:10" x14ac:dyDescent="0.3">
      <c r="A11" s="167" t="s">
        <v>212</v>
      </c>
      <c r="B11" s="111"/>
      <c r="C11" s="111"/>
      <c r="D11" s="111"/>
      <c r="E11" s="111"/>
      <c r="F11" s="111"/>
      <c r="G11" s="111"/>
      <c r="H11" s="111"/>
      <c r="I11" s="111"/>
      <c r="J11" s="112"/>
    </row>
    <row r="12" spans="1:10" x14ac:dyDescent="0.3">
      <c r="A12" s="167" t="s">
        <v>213</v>
      </c>
      <c r="B12" s="111"/>
      <c r="C12" s="111"/>
      <c r="D12" s="111"/>
      <c r="E12" s="111"/>
      <c r="F12" s="111"/>
      <c r="G12" s="111"/>
      <c r="H12" s="111"/>
      <c r="I12" s="111"/>
      <c r="J12" s="112"/>
    </row>
    <row r="13" spans="1:10" x14ac:dyDescent="0.3">
      <c r="A13" s="167" t="s">
        <v>214</v>
      </c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x14ac:dyDescent="0.3">
      <c r="A14" s="173" t="s">
        <v>215</v>
      </c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x14ac:dyDescent="0.3">
      <c r="A15" s="167" t="s">
        <v>216</v>
      </c>
      <c r="B15" s="111"/>
      <c r="C15" s="111"/>
      <c r="D15" s="111"/>
      <c r="E15" s="111"/>
      <c r="F15" s="111"/>
      <c r="G15" s="111"/>
      <c r="H15" s="111"/>
      <c r="I15" s="111"/>
      <c r="J15" s="112"/>
    </row>
    <row r="16" spans="1:10" x14ac:dyDescent="0.3">
      <c r="A16" s="168" t="s">
        <v>274</v>
      </c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x14ac:dyDescent="0.3">
      <c r="A17" s="170" t="s">
        <v>217</v>
      </c>
      <c r="B17" s="111"/>
      <c r="C17" s="111"/>
      <c r="D17" s="111"/>
      <c r="E17" s="111"/>
      <c r="F17" s="111"/>
      <c r="G17" s="111"/>
      <c r="H17" s="111"/>
      <c r="I17" s="111"/>
      <c r="J17" s="112"/>
    </row>
    <row r="18" spans="1:10" x14ac:dyDescent="0.3">
      <c r="A18" s="171"/>
      <c r="B18" s="119"/>
      <c r="C18" s="119"/>
      <c r="D18" s="119"/>
      <c r="E18" s="119"/>
      <c r="F18" s="119"/>
      <c r="G18" s="119"/>
      <c r="H18" s="119"/>
      <c r="I18" s="119"/>
      <c r="J18" s="119"/>
    </row>
    <row r="19" spans="1:10" x14ac:dyDescent="0.3">
      <c r="A19" s="172" t="s">
        <v>218</v>
      </c>
      <c r="B19" s="111"/>
      <c r="C19" s="111"/>
      <c r="D19" s="111"/>
      <c r="E19" s="111"/>
      <c r="F19" s="111"/>
      <c r="G19" s="111"/>
      <c r="H19" s="111"/>
      <c r="I19" s="111"/>
      <c r="J19" s="112"/>
    </row>
    <row r="20" spans="1:10" x14ac:dyDescent="0.3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spans="1:10" x14ac:dyDescent="0.3">
      <c r="A21" s="133" t="s">
        <v>219</v>
      </c>
      <c r="B21" s="111"/>
      <c r="C21" s="111"/>
      <c r="D21" s="112"/>
      <c r="E21" s="133" t="s">
        <v>220</v>
      </c>
      <c r="F21" s="112"/>
      <c r="G21" s="133" t="s">
        <v>221</v>
      </c>
      <c r="H21" s="112"/>
      <c r="I21" s="133" t="s">
        <v>222</v>
      </c>
      <c r="J21" s="112"/>
    </row>
    <row r="22" spans="1:10" x14ac:dyDescent="0.3">
      <c r="A22" s="156" t="s">
        <v>223</v>
      </c>
      <c r="B22" s="157"/>
      <c r="C22" s="157"/>
      <c r="D22" s="158"/>
      <c r="E22" s="159">
        <v>43131</v>
      </c>
      <c r="F22" s="160"/>
      <c r="G22" s="161" t="s">
        <v>224</v>
      </c>
      <c r="H22" s="160"/>
      <c r="I22" s="162">
        <v>1543440</v>
      </c>
      <c r="J22" s="160"/>
    </row>
    <row r="23" spans="1:10" x14ac:dyDescent="0.3">
      <c r="A23" s="156" t="s">
        <v>225</v>
      </c>
      <c r="B23" s="157"/>
      <c r="C23" s="157"/>
      <c r="D23" s="158"/>
      <c r="E23" s="159">
        <v>43272</v>
      </c>
      <c r="F23" s="165"/>
      <c r="G23" s="161" t="s">
        <v>226</v>
      </c>
      <c r="H23" s="160"/>
      <c r="I23" s="162">
        <v>46306.06</v>
      </c>
      <c r="J23" s="166"/>
    </row>
    <row r="24" spans="1:10" x14ac:dyDescent="0.3">
      <c r="A24" s="156" t="s">
        <v>227</v>
      </c>
      <c r="B24" s="157"/>
      <c r="C24" s="157"/>
      <c r="D24" s="158"/>
      <c r="E24" s="159">
        <v>43462</v>
      </c>
      <c r="F24" s="160"/>
      <c r="G24" s="161" t="s">
        <v>228</v>
      </c>
      <c r="H24" s="160"/>
      <c r="I24" s="162">
        <v>1662821.82</v>
      </c>
      <c r="J24" s="160"/>
    </row>
    <row r="25" spans="1:10" x14ac:dyDescent="0.3">
      <c r="A25" s="156" t="s">
        <v>229</v>
      </c>
      <c r="B25" s="157"/>
      <c r="C25" s="157"/>
      <c r="D25" s="158"/>
      <c r="E25" s="159">
        <v>43588</v>
      </c>
      <c r="F25" s="160"/>
      <c r="G25" s="161" t="s">
        <v>228</v>
      </c>
      <c r="H25" s="160"/>
      <c r="I25" s="162">
        <v>1781796.38</v>
      </c>
      <c r="J25" s="160"/>
    </row>
    <row r="26" spans="1:10" x14ac:dyDescent="0.3">
      <c r="A26" s="156" t="s">
        <v>230</v>
      </c>
      <c r="B26" s="157"/>
      <c r="C26" s="157"/>
      <c r="D26" s="158"/>
      <c r="E26" s="159">
        <v>43825</v>
      </c>
      <c r="F26" s="160"/>
      <c r="G26" s="161" t="s">
        <v>231</v>
      </c>
      <c r="H26" s="160"/>
      <c r="I26" s="162">
        <v>3444361.84</v>
      </c>
      <c r="J26" s="160"/>
    </row>
    <row r="27" spans="1:10" x14ac:dyDescent="0.3">
      <c r="A27" s="61"/>
      <c r="B27" s="61"/>
      <c r="C27" s="61"/>
      <c r="D27" s="61"/>
      <c r="E27" s="61"/>
      <c r="F27" s="61"/>
      <c r="G27" s="61"/>
      <c r="H27" s="61"/>
      <c r="I27" s="62"/>
      <c r="J27" s="62"/>
    </row>
    <row r="28" spans="1:10" x14ac:dyDescent="0.3">
      <c r="A28" s="120" t="s">
        <v>232</v>
      </c>
      <c r="B28" s="111"/>
      <c r="C28" s="111"/>
      <c r="D28" s="111"/>
      <c r="E28" s="111"/>
      <c r="F28" s="111"/>
      <c r="G28" s="111"/>
      <c r="H28" s="111"/>
      <c r="I28" s="111"/>
      <c r="J28" s="112"/>
    </row>
    <row r="29" spans="1:10" x14ac:dyDescent="0.3">
      <c r="A29" s="163" t="s">
        <v>233</v>
      </c>
      <c r="B29" s="112"/>
      <c r="C29" s="163" t="s">
        <v>234</v>
      </c>
      <c r="D29" s="112"/>
      <c r="E29" s="163" t="s">
        <v>235</v>
      </c>
      <c r="F29" s="112"/>
      <c r="G29" s="163" t="s">
        <v>236</v>
      </c>
      <c r="H29" s="164"/>
      <c r="I29" s="163" t="s">
        <v>237</v>
      </c>
      <c r="J29" s="112"/>
    </row>
    <row r="30" spans="1:10" x14ac:dyDescent="0.3">
      <c r="A30" s="151">
        <v>44206</v>
      </c>
      <c r="B30" s="115"/>
      <c r="C30" s="116">
        <v>133000</v>
      </c>
      <c r="D30" s="118"/>
      <c r="E30" s="152">
        <v>44211</v>
      </c>
      <c r="F30" s="115"/>
      <c r="G30" s="153">
        <v>1</v>
      </c>
      <c r="H30" s="154"/>
      <c r="I30" s="150">
        <v>133000</v>
      </c>
      <c r="J30" s="145"/>
    </row>
    <row r="31" spans="1:10" x14ac:dyDescent="0.3">
      <c r="A31" s="152"/>
      <c r="B31" s="155"/>
      <c r="C31" s="116"/>
      <c r="D31" s="118"/>
      <c r="E31" s="152"/>
      <c r="F31" s="155"/>
      <c r="G31" s="153"/>
      <c r="H31" s="154"/>
      <c r="I31" s="150"/>
      <c r="J31" s="145"/>
    </row>
    <row r="32" spans="1:10" x14ac:dyDescent="0.3">
      <c r="A32" s="149"/>
      <c r="B32" s="112"/>
      <c r="C32" s="149"/>
      <c r="D32" s="112"/>
      <c r="E32" s="149"/>
      <c r="F32" s="112"/>
      <c r="G32" s="149"/>
      <c r="H32" s="112"/>
      <c r="I32" s="150"/>
      <c r="J32" s="145"/>
    </row>
    <row r="33" spans="1:10" x14ac:dyDescent="0.3">
      <c r="A33" s="142" t="s">
        <v>238</v>
      </c>
      <c r="B33" s="111"/>
      <c r="C33" s="111"/>
      <c r="D33" s="111"/>
      <c r="E33" s="111"/>
      <c r="F33" s="112"/>
      <c r="G33" s="143"/>
      <c r="H33" s="112"/>
      <c r="I33" s="144">
        <v>8245.61</v>
      </c>
      <c r="J33" s="145"/>
    </row>
    <row r="34" spans="1:10" x14ac:dyDescent="0.3">
      <c r="A34" s="142" t="s">
        <v>239</v>
      </c>
      <c r="B34" s="111"/>
      <c r="C34" s="111"/>
      <c r="D34" s="111"/>
      <c r="E34" s="111"/>
      <c r="F34" s="112"/>
      <c r="G34" s="143"/>
      <c r="H34" s="112"/>
      <c r="I34" s="146">
        <f>SUM(I30:J32)</f>
        <v>133000</v>
      </c>
      <c r="J34" s="145"/>
    </row>
    <row r="35" spans="1:10" x14ac:dyDescent="0.3">
      <c r="A35" s="142" t="s">
        <v>240</v>
      </c>
      <c r="B35" s="111"/>
      <c r="C35" s="111"/>
      <c r="D35" s="111"/>
      <c r="E35" s="111"/>
      <c r="F35" s="112"/>
      <c r="G35" s="143"/>
      <c r="H35" s="112"/>
      <c r="I35" s="144">
        <v>65.790000000000006</v>
      </c>
      <c r="J35" s="145"/>
    </row>
    <row r="36" spans="1:10" x14ac:dyDescent="0.3">
      <c r="A36" s="142" t="s">
        <v>241</v>
      </c>
      <c r="B36" s="147"/>
      <c r="C36" s="147"/>
      <c r="D36" s="147"/>
      <c r="E36" s="147"/>
      <c r="F36" s="148"/>
      <c r="G36" s="143"/>
      <c r="H36" s="112"/>
      <c r="I36" s="146">
        <v>0</v>
      </c>
      <c r="J36" s="145"/>
    </row>
    <row r="37" spans="1:10" x14ac:dyDescent="0.3">
      <c r="A37" s="142" t="s">
        <v>242</v>
      </c>
      <c r="B37" s="111"/>
      <c r="C37" s="111"/>
      <c r="D37" s="111"/>
      <c r="E37" s="111"/>
      <c r="F37" s="112"/>
      <c r="G37" s="143"/>
      <c r="H37" s="112"/>
      <c r="I37" s="144">
        <f>SUM(I33:J36)</f>
        <v>141311.4</v>
      </c>
      <c r="J37" s="145"/>
    </row>
    <row r="38" spans="1:10" x14ac:dyDescent="0.3">
      <c r="A38" s="142" t="s">
        <v>243</v>
      </c>
      <c r="B38" s="111"/>
      <c r="C38" s="111"/>
      <c r="D38" s="111"/>
      <c r="E38" s="111"/>
      <c r="F38" s="112"/>
      <c r="G38" s="143"/>
      <c r="H38" s="112"/>
      <c r="I38" s="144">
        <v>0</v>
      </c>
      <c r="J38" s="145"/>
    </row>
    <row r="39" spans="1:10" x14ac:dyDescent="0.3">
      <c r="A39" s="142" t="s">
        <v>244</v>
      </c>
      <c r="B39" s="111"/>
      <c r="C39" s="111"/>
      <c r="D39" s="111"/>
      <c r="E39" s="111"/>
      <c r="F39" s="112"/>
      <c r="G39" s="143"/>
      <c r="H39" s="112"/>
      <c r="I39" s="146">
        <f>I37+I38</f>
        <v>141311.4</v>
      </c>
      <c r="J39" s="145"/>
    </row>
    <row r="40" spans="1:10" x14ac:dyDescent="0.3">
      <c r="A40" s="122" t="s">
        <v>245</v>
      </c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x14ac:dyDescent="0.3">
      <c r="A41" s="122" t="s">
        <v>246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x14ac:dyDescent="0.3">
      <c r="A42" s="122" t="s">
        <v>247</v>
      </c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x14ac:dyDescent="0.3">
      <c r="A43" s="61"/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21.75" customHeight="1" x14ac:dyDescent="0.3">
      <c r="A44" s="139" t="s">
        <v>275</v>
      </c>
      <c r="B44" s="140"/>
      <c r="C44" s="140"/>
      <c r="D44" s="140"/>
      <c r="E44" s="140"/>
      <c r="F44" s="140"/>
      <c r="G44" s="140"/>
      <c r="H44" s="140"/>
      <c r="I44" s="140"/>
      <c r="J44" s="135"/>
    </row>
    <row r="45" spans="1:10" x14ac:dyDescent="0.3">
      <c r="A45" s="63"/>
      <c r="B45" s="64"/>
      <c r="C45" s="64"/>
      <c r="D45" s="64"/>
      <c r="E45" s="64"/>
      <c r="F45" s="64"/>
      <c r="G45" s="64"/>
      <c r="H45" s="64"/>
      <c r="I45" s="64"/>
      <c r="J45" s="64"/>
    </row>
    <row r="46" spans="1:10" x14ac:dyDescent="0.3">
      <c r="A46" s="63"/>
      <c r="B46" s="64"/>
      <c r="C46" s="64"/>
      <c r="D46" s="64"/>
      <c r="E46" s="64"/>
      <c r="F46" s="64"/>
      <c r="G46" s="64"/>
      <c r="H46" s="64"/>
      <c r="I46" s="64"/>
      <c r="J46" s="64"/>
    </row>
    <row r="47" spans="1:10" x14ac:dyDescent="0.3">
      <c r="A47" s="63"/>
      <c r="B47" s="64"/>
      <c r="C47" s="64"/>
      <c r="D47" s="64"/>
      <c r="E47" s="64"/>
      <c r="F47" s="64"/>
      <c r="G47" s="64"/>
      <c r="H47" s="64"/>
      <c r="I47" s="64"/>
      <c r="J47" s="64"/>
    </row>
    <row r="48" spans="1:10" x14ac:dyDescent="0.3">
      <c r="A48" s="63"/>
      <c r="B48" s="64"/>
      <c r="C48" s="64"/>
      <c r="D48" s="64"/>
      <c r="E48" s="64"/>
      <c r="F48" s="64"/>
      <c r="G48" s="64"/>
      <c r="H48" s="64"/>
      <c r="I48" s="64"/>
      <c r="J48" s="64"/>
    </row>
    <row r="49" spans="1:10" x14ac:dyDescent="0.3">
      <c r="A49" s="63"/>
      <c r="B49" s="64"/>
      <c r="C49" s="64"/>
      <c r="D49" s="64"/>
      <c r="E49" s="64"/>
      <c r="F49" s="64"/>
      <c r="G49" s="64"/>
      <c r="H49" s="64"/>
      <c r="I49" s="64"/>
      <c r="J49" s="64"/>
    </row>
    <row r="50" spans="1:10" x14ac:dyDescent="0.3">
      <c r="A50" s="63"/>
      <c r="B50" s="64"/>
      <c r="C50" s="64"/>
      <c r="D50" s="64"/>
      <c r="E50" s="64"/>
      <c r="F50" s="64"/>
      <c r="G50" s="64"/>
      <c r="H50" s="64"/>
      <c r="I50" s="64"/>
      <c r="J50" s="64"/>
    </row>
    <row r="51" spans="1:10" x14ac:dyDescent="0.3">
      <c r="A51" s="63"/>
      <c r="B51" s="64"/>
      <c r="C51" s="64"/>
      <c r="D51" s="64"/>
      <c r="E51" s="64"/>
      <c r="F51" s="64"/>
      <c r="G51" s="64"/>
      <c r="H51" s="64"/>
      <c r="I51" s="64"/>
      <c r="J51" s="64"/>
    </row>
    <row r="52" spans="1:10" x14ac:dyDescent="0.3">
      <c r="A52" s="63"/>
      <c r="B52" s="64"/>
      <c r="C52" s="64"/>
      <c r="D52" s="64"/>
      <c r="E52" s="64"/>
      <c r="F52" s="64"/>
      <c r="G52" s="64"/>
      <c r="H52" s="64"/>
      <c r="I52" s="64"/>
      <c r="J52" s="64"/>
    </row>
    <row r="53" spans="1:10" x14ac:dyDescent="0.3">
      <c r="A53" s="63"/>
      <c r="B53" s="64"/>
      <c r="C53" s="64"/>
      <c r="D53" s="64"/>
      <c r="E53" s="64"/>
      <c r="F53" s="64"/>
      <c r="G53" s="64"/>
      <c r="H53" s="64"/>
      <c r="I53" s="64"/>
      <c r="J53" s="64"/>
    </row>
    <row r="54" spans="1:10" x14ac:dyDescent="0.3">
      <c r="A54" s="63"/>
      <c r="B54" s="64"/>
      <c r="C54" s="64"/>
      <c r="D54" s="64"/>
      <c r="E54" s="64"/>
      <c r="F54" s="64"/>
      <c r="G54" s="64"/>
      <c r="H54" s="64"/>
      <c r="I54" s="64"/>
      <c r="J54" s="64"/>
    </row>
    <row r="55" spans="1:10" x14ac:dyDescent="0.3">
      <c r="A55" s="63"/>
      <c r="B55" s="64"/>
      <c r="C55" s="64"/>
      <c r="D55" s="64"/>
      <c r="E55" s="64"/>
      <c r="F55" s="64"/>
      <c r="G55" s="64"/>
      <c r="H55" s="64"/>
      <c r="I55" s="64"/>
      <c r="J55" s="64"/>
    </row>
    <row r="56" spans="1:10" x14ac:dyDescent="0.3">
      <c r="A56" s="63"/>
      <c r="B56" s="64"/>
      <c r="C56" s="64"/>
      <c r="D56" s="64"/>
      <c r="E56" s="64"/>
      <c r="F56" s="64"/>
      <c r="G56" s="64"/>
      <c r="H56" s="64"/>
      <c r="I56" s="64"/>
      <c r="J56" s="64"/>
    </row>
    <row r="57" spans="1:10" x14ac:dyDescent="0.3">
      <c r="A57" s="63"/>
      <c r="B57" s="64"/>
      <c r="C57" s="64"/>
      <c r="D57" s="64"/>
      <c r="E57" s="64"/>
      <c r="F57" s="64"/>
      <c r="G57" s="64"/>
      <c r="H57" s="64"/>
      <c r="I57" s="64"/>
      <c r="J57" s="64"/>
    </row>
    <row r="58" spans="1:10" x14ac:dyDescent="0.3">
      <c r="A58" s="63"/>
      <c r="B58" s="64"/>
      <c r="C58" s="64"/>
      <c r="D58" s="64"/>
      <c r="E58" s="64"/>
      <c r="F58" s="64"/>
      <c r="G58" s="64"/>
      <c r="H58" s="64"/>
      <c r="I58" s="64"/>
      <c r="J58" s="64"/>
    </row>
    <row r="59" spans="1:10" x14ac:dyDescent="0.3">
      <c r="A59" s="63"/>
      <c r="B59" s="64"/>
      <c r="C59" s="64"/>
      <c r="D59" s="64"/>
      <c r="E59" s="64"/>
      <c r="F59" s="64"/>
      <c r="G59" s="64"/>
      <c r="H59" s="64"/>
      <c r="I59" s="64"/>
      <c r="J59" s="64"/>
    </row>
    <row r="60" spans="1:10" x14ac:dyDescent="0.3">
      <c r="A60" s="63"/>
      <c r="B60" s="64"/>
      <c r="C60" s="64"/>
      <c r="D60" s="64"/>
      <c r="E60" s="64"/>
      <c r="F60" s="64"/>
      <c r="G60" s="64"/>
      <c r="H60" s="64"/>
      <c r="I60" s="64"/>
      <c r="J60" s="64"/>
    </row>
    <row r="61" spans="1:10" x14ac:dyDescent="0.3">
      <c r="A61" s="63"/>
      <c r="B61" s="64"/>
      <c r="C61" s="64"/>
      <c r="D61" s="64"/>
      <c r="E61" s="64"/>
      <c r="F61" s="64"/>
      <c r="G61" s="64"/>
      <c r="H61" s="64"/>
      <c r="I61" s="64"/>
      <c r="J61" s="64"/>
    </row>
    <row r="62" spans="1:10" x14ac:dyDescent="0.3">
      <c r="A62" s="63"/>
      <c r="B62" s="64"/>
      <c r="C62" s="64"/>
      <c r="D62" s="64"/>
      <c r="E62" s="64"/>
      <c r="F62" s="64"/>
      <c r="G62" s="64"/>
      <c r="H62" s="64"/>
      <c r="I62" s="64"/>
      <c r="J62" s="64"/>
    </row>
    <row r="63" spans="1:10" x14ac:dyDescent="0.3">
      <c r="A63" s="63"/>
      <c r="B63" s="64"/>
      <c r="C63" s="64"/>
      <c r="D63" s="64"/>
      <c r="E63" s="64"/>
      <c r="F63" s="64"/>
      <c r="G63" s="64"/>
      <c r="H63" s="64"/>
      <c r="I63" s="64"/>
      <c r="J63" s="64"/>
    </row>
    <row r="64" spans="1:10" x14ac:dyDescent="0.3">
      <c r="A64" s="63"/>
      <c r="B64" s="64"/>
      <c r="C64" s="64"/>
      <c r="D64" s="64"/>
      <c r="E64" s="64"/>
      <c r="F64" s="64"/>
      <c r="G64" s="64"/>
      <c r="H64" s="64"/>
      <c r="I64" s="64"/>
      <c r="J64" s="64"/>
    </row>
    <row r="65" spans="1:10" x14ac:dyDescent="0.3">
      <c r="A65" s="63"/>
      <c r="B65" s="64"/>
      <c r="C65" s="64"/>
      <c r="D65" s="64"/>
      <c r="E65" s="64"/>
      <c r="F65" s="64"/>
      <c r="G65" s="64"/>
      <c r="H65" s="64"/>
      <c r="I65" s="64"/>
      <c r="J65" s="64"/>
    </row>
    <row r="66" spans="1:10" x14ac:dyDescent="0.3">
      <c r="A66" s="63"/>
      <c r="B66" s="64"/>
      <c r="C66" s="64"/>
      <c r="D66" s="64"/>
      <c r="E66" s="64"/>
      <c r="F66" s="64"/>
      <c r="G66" s="64"/>
      <c r="H66" s="64"/>
      <c r="I66" s="64"/>
      <c r="J66" s="64"/>
    </row>
    <row r="67" spans="1:10" x14ac:dyDescent="0.3">
      <c r="A67" s="63"/>
      <c r="B67" s="64"/>
      <c r="C67" s="64"/>
      <c r="D67" s="64"/>
      <c r="E67" s="64"/>
      <c r="F67" s="64"/>
      <c r="G67" s="64"/>
      <c r="H67" s="64"/>
      <c r="I67" s="64"/>
      <c r="J67" s="64"/>
    </row>
    <row r="68" spans="1:10" ht="15.6" x14ac:dyDescent="0.3">
      <c r="A68" s="141" t="s">
        <v>204</v>
      </c>
      <c r="B68" s="141"/>
      <c r="C68" s="141"/>
      <c r="D68" s="141"/>
      <c r="E68" s="141"/>
      <c r="F68" s="141"/>
      <c r="G68" s="141"/>
      <c r="H68" s="141"/>
      <c r="I68" s="141"/>
      <c r="J68" s="141"/>
    </row>
    <row r="69" spans="1:10" ht="15" x14ac:dyDescent="0.3">
      <c r="A69" s="136" t="s">
        <v>205</v>
      </c>
      <c r="B69" s="136"/>
      <c r="C69" s="136"/>
      <c r="D69" s="136"/>
      <c r="E69" s="136"/>
      <c r="F69" s="136"/>
      <c r="G69" s="136"/>
      <c r="H69" s="136"/>
      <c r="I69" s="136"/>
      <c r="J69" s="136"/>
    </row>
    <row r="70" spans="1:10" ht="15" x14ac:dyDescent="0.3">
      <c r="A70" s="136" t="s">
        <v>206</v>
      </c>
      <c r="B70" s="136"/>
      <c r="C70" s="136"/>
      <c r="D70" s="136"/>
      <c r="E70" s="136"/>
      <c r="F70" s="136"/>
      <c r="G70" s="136"/>
      <c r="H70" s="136"/>
      <c r="I70" s="136"/>
      <c r="J70" s="136"/>
    </row>
    <row r="71" spans="1:10" ht="15" x14ac:dyDescent="0.3">
      <c r="A71" s="136" t="s">
        <v>207</v>
      </c>
      <c r="B71" s="136"/>
      <c r="C71" s="136"/>
      <c r="D71" s="136"/>
      <c r="E71" s="136"/>
      <c r="F71" s="136"/>
      <c r="G71" s="136"/>
      <c r="H71" s="136"/>
      <c r="I71" s="136"/>
      <c r="J71" s="136"/>
    </row>
    <row r="72" spans="1:10" x14ac:dyDescent="0.3">
      <c r="A72" s="137" t="s">
        <v>208</v>
      </c>
      <c r="B72" s="137"/>
      <c r="C72" s="137"/>
      <c r="D72" s="137"/>
      <c r="E72" s="137"/>
      <c r="F72" s="137"/>
      <c r="G72" s="137"/>
      <c r="H72" s="137"/>
      <c r="I72" s="137"/>
      <c r="J72" s="137"/>
    </row>
    <row r="73" spans="1:10" x14ac:dyDescent="0.3">
      <c r="A73" s="59"/>
      <c r="B73" s="59"/>
      <c r="C73" s="59"/>
      <c r="D73" s="59"/>
      <c r="E73" s="59"/>
      <c r="F73" s="59"/>
      <c r="G73" s="59"/>
      <c r="H73" s="59"/>
      <c r="I73" s="59"/>
      <c r="J73" s="59"/>
    </row>
    <row r="74" spans="1:10" x14ac:dyDescent="0.3">
      <c r="A74" s="138" t="s">
        <v>209</v>
      </c>
      <c r="B74" s="119"/>
      <c r="C74" s="119"/>
      <c r="D74" s="119"/>
      <c r="E74" s="119"/>
      <c r="F74" s="119"/>
      <c r="G74" s="119"/>
      <c r="H74" s="119"/>
      <c r="I74" s="119"/>
      <c r="J74" s="119"/>
    </row>
    <row r="75" spans="1:10" x14ac:dyDescent="0.3">
      <c r="A75" s="138" t="s">
        <v>210</v>
      </c>
      <c r="B75" s="119"/>
      <c r="C75" s="119"/>
      <c r="D75" s="119"/>
      <c r="E75" s="119"/>
      <c r="F75" s="119"/>
      <c r="G75" s="119"/>
      <c r="H75" s="119"/>
      <c r="I75" s="119"/>
      <c r="J75" s="119"/>
    </row>
    <row r="76" spans="1:10" x14ac:dyDescent="0.3">
      <c r="A76" s="63"/>
      <c r="B76" s="64"/>
      <c r="C76" s="64"/>
      <c r="D76" s="64"/>
      <c r="E76" s="64"/>
      <c r="F76" s="64"/>
      <c r="G76" s="64"/>
      <c r="H76" s="64"/>
      <c r="I76" s="64"/>
      <c r="J76" s="64"/>
    </row>
    <row r="77" spans="1:10" x14ac:dyDescent="0.3">
      <c r="A77" s="120" t="s">
        <v>248</v>
      </c>
      <c r="B77" s="111"/>
      <c r="C77" s="111"/>
      <c r="D77" s="111"/>
      <c r="E77" s="111"/>
      <c r="F77" s="111"/>
      <c r="G77" s="111"/>
      <c r="H77" s="111"/>
      <c r="I77" s="111"/>
      <c r="J77" s="112"/>
    </row>
    <row r="78" spans="1:10" x14ac:dyDescent="0.3">
      <c r="A78" s="132" t="str">
        <f>A19</f>
        <v>ORIGEM DOS RECURSOS (1): Federal</v>
      </c>
      <c r="B78" s="111"/>
      <c r="C78" s="111"/>
      <c r="D78" s="111"/>
      <c r="E78" s="111"/>
      <c r="F78" s="111"/>
      <c r="G78" s="111"/>
      <c r="H78" s="111"/>
      <c r="I78" s="111"/>
      <c r="J78" s="112"/>
    </row>
    <row r="79" spans="1:10" ht="72.599999999999994" x14ac:dyDescent="0.3">
      <c r="A79" s="133" t="s">
        <v>249</v>
      </c>
      <c r="B79" s="112"/>
      <c r="C79" s="134" t="s">
        <v>250</v>
      </c>
      <c r="D79" s="135"/>
      <c r="E79" s="133" t="s">
        <v>251</v>
      </c>
      <c r="F79" s="112"/>
      <c r="G79" s="133" t="s">
        <v>252</v>
      </c>
      <c r="H79" s="112"/>
      <c r="I79" s="65" t="s">
        <v>253</v>
      </c>
      <c r="J79" s="65" t="s">
        <v>254</v>
      </c>
    </row>
    <row r="80" spans="1:10" x14ac:dyDescent="0.3">
      <c r="A80" s="125" t="s">
        <v>255</v>
      </c>
      <c r="B80" s="125"/>
      <c r="C80" s="126">
        <v>8857.6299999999992</v>
      </c>
      <c r="D80" s="118"/>
      <c r="E80" s="116">
        <v>0</v>
      </c>
      <c r="F80" s="118"/>
      <c r="G80" s="116">
        <f t="shared" ref="G80:G85" si="0">C80-J80</f>
        <v>8857.6299999999992</v>
      </c>
      <c r="H80" s="118"/>
      <c r="I80" s="66">
        <f t="shared" ref="I80:I85" si="1">+E80+G80</f>
        <v>8857.6299999999992</v>
      </c>
      <c r="J80" s="66">
        <v>0</v>
      </c>
    </row>
    <row r="81" spans="1:10" x14ac:dyDescent="0.3">
      <c r="A81" s="129" t="s">
        <v>256</v>
      </c>
      <c r="B81" s="129"/>
      <c r="C81" s="126">
        <v>5452.61</v>
      </c>
      <c r="D81" s="118"/>
      <c r="E81" s="116">
        <v>0</v>
      </c>
      <c r="F81" s="118"/>
      <c r="G81" s="116">
        <f t="shared" si="0"/>
        <v>3810.2999999999997</v>
      </c>
      <c r="H81" s="118"/>
      <c r="I81" s="66">
        <f t="shared" si="1"/>
        <v>3810.2999999999997</v>
      </c>
      <c r="J81" s="66">
        <v>1642.31</v>
      </c>
    </row>
    <row r="82" spans="1:10" x14ac:dyDescent="0.3">
      <c r="A82" s="130" t="s">
        <v>257</v>
      </c>
      <c r="B82" s="131"/>
      <c r="C82" s="126">
        <v>111380.54</v>
      </c>
      <c r="D82" s="118"/>
      <c r="E82" s="116">
        <v>0</v>
      </c>
      <c r="F82" s="118"/>
      <c r="G82" s="116">
        <f t="shared" si="0"/>
        <v>111380.54</v>
      </c>
      <c r="H82" s="118"/>
      <c r="I82" s="66">
        <f t="shared" si="1"/>
        <v>111380.54</v>
      </c>
      <c r="J82" s="66">
        <v>0</v>
      </c>
    </row>
    <row r="83" spans="1:10" x14ac:dyDescent="0.3">
      <c r="A83" s="125" t="s">
        <v>258</v>
      </c>
      <c r="B83" s="125"/>
      <c r="C83" s="126">
        <v>0</v>
      </c>
      <c r="D83" s="118"/>
      <c r="E83" s="116">
        <v>0</v>
      </c>
      <c r="F83" s="118"/>
      <c r="G83" s="116">
        <f t="shared" si="0"/>
        <v>0</v>
      </c>
      <c r="H83" s="118"/>
      <c r="I83" s="66">
        <f t="shared" si="1"/>
        <v>0</v>
      </c>
      <c r="J83" s="66">
        <v>0</v>
      </c>
    </row>
    <row r="84" spans="1:10" x14ac:dyDescent="0.3">
      <c r="A84" s="125" t="s">
        <v>259</v>
      </c>
      <c r="B84" s="125"/>
      <c r="C84" s="126">
        <v>12969.12</v>
      </c>
      <c r="D84" s="118"/>
      <c r="E84" s="116">
        <v>0</v>
      </c>
      <c r="F84" s="118"/>
      <c r="G84" s="116">
        <f t="shared" si="0"/>
        <v>7290.5000000000009</v>
      </c>
      <c r="H84" s="118"/>
      <c r="I84" s="66">
        <f t="shared" si="1"/>
        <v>7290.5000000000009</v>
      </c>
      <c r="J84" s="66">
        <v>5678.62</v>
      </c>
    </row>
    <row r="85" spans="1:10" x14ac:dyDescent="0.3">
      <c r="A85" s="125" t="s">
        <v>260</v>
      </c>
      <c r="B85" s="125"/>
      <c r="C85" s="126">
        <v>2500.16</v>
      </c>
      <c r="D85" s="118"/>
      <c r="E85" s="116">
        <v>0</v>
      </c>
      <c r="F85" s="118"/>
      <c r="G85" s="116">
        <f t="shared" si="0"/>
        <v>1769.1599999999999</v>
      </c>
      <c r="H85" s="118"/>
      <c r="I85" s="66">
        <f t="shared" si="1"/>
        <v>1769.1599999999999</v>
      </c>
      <c r="J85" s="66">
        <v>731</v>
      </c>
    </row>
    <row r="86" spans="1:10" x14ac:dyDescent="0.3">
      <c r="A86" s="127" t="s">
        <v>194</v>
      </c>
      <c r="B86" s="128"/>
      <c r="C86" s="126">
        <f>SUM(C80:D85)</f>
        <v>141160.06</v>
      </c>
      <c r="D86" s="118"/>
      <c r="E86" s="116">
        <f>SUM(E80:F85)</f>
        <v>0</v>
      </c>
      <c r="F86" s="118"/>
      <c r="G86" s="116">
        <f>SUM(G80:H85)</f>
        <v>133108.13</v>
      </c>
      <c r="H86" s="118"/>
      <c r="I86" s="66">
        <f>SUM(I80:I85)</f>
        <v>133108.13</v>
      </c>
      <c r="J86" s="66">
        <f>SUM(J80:J85)</f>
        <v>8051.93</v>
      </c>
    </row>
    <row r="87" spans="1:10" x14ac:dyDescent="0.3">
      <c r="A87" s="61"/>
      <c r="B87" s="61"/>
      <c r="C87" s="61"/>
      <c r="D87" s="61"/>
      <c r="E87" s="61"/>
      <c r="F87" s="61"/>
      <c r="G87" s="61"/>
      <c r="H87" s="61"/>
      <c r="I87" s="61"/>
      <c r="J87" s="61"/>
    </row>
    <row r="88" spans="1:10" x14ac:dyDescent="0.3">
      <c r="A88" s="122" t="s">
        <v>261</v>
      </c>
      <c r="B88" s="119"/>
      <c r="C88" s="119"/>
      <c r="D88" s="119"/>
      <c r="E88" s="119"/>
      <c r="F88" s="119"/>
      <c r="G88" s="119"/>
      <c r="H88" s="119"/>
      <c r="I88" s="119"/>
      <c r="J88" s="119"/>
    </row>
    <row r="89" spans="1:10" x14ac:dyDescent="0.3">
      <c r="A89" s="122" t="s">
        <v>262</v>
      </c>
      <c r="B89" s="119"/>
      <c r="C89" s="119"/>
      <c r="D89" s="119"/>
      <c r="E89" s="119"/>
      <c r="F89" s="119"/>
      <c r="G89" s="119"/>
      <c r="H89" s="119"/>
      <c r="I89" s="119"/>
      <c r="J89" s="119"/>
    </row>
    <row r="90" spans="1:10" x14ac:dyDescent="0.3">
      <c r="A90" s="122" t="s">
        <v>263</v>
      </c>
      <c r="B90" s="119"/>
      <c r="C90" s="119"/>
      <c r="D90" s="119"/>
      <c r="E90" s="119"/>
      <c r="F90" s="119"/>
      <c r="G90" s="119"/>
      <c r="H90" s="119"/>
      <c r="I90" s="119"/>
      <c r="J90" s="119"/>
    </row>
    <row r="91" spans="1:10" x14ac:dyDescent="0.3">
      <c r="A91" s="122" t="s">
        <v>264</v>
      </c>
      <c r="B91" s="119"/>
      <c r="C91" s="119"/>
      <c r="D91" s="119"/>
      <c r="E91" s="119"/>
      <c r="F91" s="119"/>
      <c r="G91" s="119"/>
      <c r="H91" s="119"/>
      <c r="I91" s="119"/>
      <c r="J91" s="119"/>
    </row>
    <row r="92" spans="1:10" ht="23.25" customHeight="1" x14ac:dyDescent="0.3">
      <c r="A92" s="123" t="s">
        <v>265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x14ac:dyDescent="0.3">
      <c r="A93" s="122" t="s">
        <v>266</v>
      </c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x14ac:dyDescent="0.3">
      <c r="A94" s="119"/>
      <c r="B94" s="119"/>
      <c r="C94" s="119"/>
      <c r="D94" s="119"/>
      <c r="E94" s="119"/>
      <c r="F94" s="119"/>
      <c r="G94" s="119"/>
      <c r="H94" s="119"/>
      <c r="I94" s="119"/>
      <c r="J94" s="119"/>
    </row>
    <row r="95" spans="1:10" x14ac:dyDescent="0.3">
      <c r="A95" s="120" t="s">
        <v>267</v>
      </c>
      <c r="B95" s="111"/>
      <c r="C95" s="111"/>
      <c r="D95" s="111"/>
      <c r="E95" s="111"/>
      <c r="F95" s="111"/>
      <c r="G95" s="111"/>
      <c r="H95" s="111"/>
      <c r="I95" s="111"/>
      <c r="J95" s="112"/>
    </row>
    <row r="96" spans="1:10" x14ac:dyDescent="0.3">
      <c r="A96" s="110" t="s">
        <v>268</v>
      </c>
      <c r="B96" s="111"/>
      <c r="C96" s="111"/>
      <c r="D96" s="111"/>
      <c r="E96" s="111"/>
      <c r="F96" s="111"/>
      <c r="G96" s="112"/>
      <c r="H96" s="113">
        <f>I39</f>
        <v>141311.4</v>
      </c>
      <c r="I96" s="114"/>
      <c r="J96" s="115"/>
    </row>
    <row r="97" spans="1:10" x14ac:dyDescent="0.3">
      <c r="A97" s="110" t="s">
        <v>269</v>
      </c>
      <c r="B97" s="111"/>
      <c r="C97" s="111"/>
      <c r="D97" s="111"/>
      <c r="E97" s="111"/>
      <c r="F97" s="111"/>
      <c r="G97" s="112"/>
      <c r="H97" s="121">
        <f>I86</f>
        <v>133108.13</v>
      </c>
      <c r="I97" s="114"/>
      <c r="J97" s="115"/>
    </row>
    <row r="98" spans="1:10" x14ac:dyDescent="0.3">
      <c r="A98" s="110" t="s">
        <v>270</v>
      </c>
      <c r="B98" s="111"/>
      <c r="C98" s="111"/>
      <c r="D98" s="111"/>
      <c r="E98" s="111"/>
      <c r="F98" s="111"/>
      <c r="G98" s="112"/>
      <c r="H98" s="113">
        <f>I37-H97-I38</f>
        <v>8203.2699999999895</v>
      </c>
      <c r="I98" s="114"/>
      <c r="J98" s="115"/>
    </row>
    <row r="99" spans="1:10" x14ac:dyDescent="0.3">
      <c r="A99" s="110" t="s">
        <v>271</v>
      </c>
      <c r="B99" s="111"/>
      <c r="C99" s="111"/>
      <c r="D99" s="111"/>
      <c r="E99" s="111"/>
      <c r="F99" s="111"/>
      <c r="G99" s="112"/>
      <c r="H99" s="116">
        <v>0</v>
      </c>
      <c r="I99" s="117"/>
      <c r="J99" s="118"/>
    </row>
    <row r="100" spans="1:10" x14ac:dyDescent="0.3">
      <c r="A100" s="110" t="s">
        <v>272</v>
      </c>
      <c r="B100" s="111"/>
      <c r="C100" s="111"/>
      <c r="D100" s="111"/>
      <c r="E100" s="111"/>
      <c r="F100" s="111"/>
      <c r="G100" s="112"/>
      <c r="H100" s="113">
        <f>H98-H99</f>
        <v>8203.2699999999895</v>
      </c>
      <c r="I100" s="114"/>
      <c r="J100" s="115"/>
    </row>
    <row r="101" spans="1:10" x14ac:dyDescent="0.3">
      <c r="A101" s="61"/>
      <c r="B101" s="61"/>
      <c r="C101" s="61"/>
      <c r="D101" s="61"/>
      <c r="E101" s="61"/>
      <c r="F101" s="61"/>
      <c r="G101" s="61"/>
      <c r="H101" s="61"/>
      <c r="I101" s="61"/>
      <c r="J101" s="61"/>
    </row>
    <row r="102" spans="1:10" x14ac:dyDescent="0.3">
      <c r="A102" s="104" t="s">
        <v>273</v>
      </c>
      <c r="B102" s="105"/>
      <c r="C102" s="105"/>
      <c r="D102" s="105"/>
      <c r="E102" s="105"/>
      <c r="F102" s="105"/>
      <c r="G102" s="105"/>
      <c r="H102" s="105"/>
      <c r="I102" s="105"/>
      <c r="J102" s="106"/>
    </row>
    <row r="103" spans="1:10" ht="12" customHeight="1" x14ac:dyDescent="0.3">
      <c r="A103" s="107"/>
      <c r="B103" s="108"/>
      <c r="C103" s="108"/>
      <c r="D103" s="108"/>
      <c r="E103" s="108"/>
      <c r="F103" s="108"/>
      <c r="G103" s="108"/>
      <c r="H103" s="108"/>
      <c r="I103" s="108"/>
      <c r="J103" s="109"/>
    </row>
    <row r="104" spans="1:10" x14ac:dyDescent="0.3">
      <c r="A104" s="61"/>
      <c r="B104" s="61"/>
      <c r="C104" s="61"/>
      <c r="D104" s="61"/>
      <c r="E104" s="61"/>
      <c r="F104" s="61"/>
      <c r="G104" s="61"/>
      <c r="H104" s="61"/>
      <c r="I104" s="61"/>
      <c r="J104" s="61"/>
    </row>
    <row r="105" spans="1:10" x14ac:dyDescent="0.3">
      <c r="A105" s="67"/>
      <c r="B105" s="67" t="s">
        <v>276</v>
      </c>
      <c r="C105" s="67"/>
      <c r="D105" s="67"/>
      <c r="E105" s="67"/>
      <c r="F105" s="67"/>
      <c r="G105" s="67"/>
      <c r="H105" s="67"/>
      <c r="I105" s="67"/>
      <c r="J105" s="61"/>
    </row>
    <row r="106" spans="1:10" x14ac:dyDescent="0.3">
      <c r="A106" s="67"/>
      <c r="B106" s="67"/>
      <c r="C106" s="67"/>
      <c r="D106" s="67"/>
      <c r="E106" s="67"/>
      <c r="F106" s="67"/>
      <c r="G106" s="67"/>
      <c r="H106" s="67"/>
      <c r="I106" s="67"/>
      <c r="J106" s="61"/>
    </row>
    <row r="107" spans="1:10" x14ac:dyDescent="0.3">
      <c r="A107" s="67"/>
      <c r="B107" s="67"/>
      <c r="C107" s="67"/>
      <c r="D107" s="67"/>
      <c r="E107" s="67"/>
      <c r="F107" s="67"/>
      <c r="G107" s="67"/>
      <c r="H107" s="67"/>
      <c r="I107" s="67"/>
      <c r="J107" s="61"/>
    </row>
    <row r="108" spans="1:10" x14ac:dyDescent="0.3">
      <c r="A108" s="67"/>
      <c r="B108" s="67"/>
      <c r="C108" s="67"/>
      <c r="D108" s="67"/>
      <c r="E108" s="67"/>
      <c r="F108" s="67"/>
      <c r="G108" s="67"/>
      <c r="H108" s="67"/>
      <c r="I108" s="67"/>
      <c r="J108" s="61"/>
    </row>
    <row r="109" spans="1:10" x14ac:dyDescent="0.3">
      <c r="A109" s="67"/>
      <c r="B109" s="67"/>
      <c r="C109" s="67"/>
      <c r="D109" s="67"/>
      <c r="E109" s="67"/>
      <c r="F109" s="67"/>
      <c r="G109" s="67"/>
      <c r="H109" s="67"/>
      <c r="I109" s="67"/>
      <c r="J109" s="61"/>
    </row>
    <row r="110" spans="1:10" x14ac:dyDescent="0.3">
      <c r="A110" s="67"/>
      <c r="B110" s="68" t="s">
        <v>195</v>
      </c>
      <c r="C110" s="67"/>
      <c r="D110" s="67"/>
      <c r="E110" s="67"/>
      <c r="F110" s="67"/>
      <c r="G110" s="67"/>
      <c r="H110" s="68" t="s">
        <v>196</v>
      </c>
      <c r="I110" s="67"/>
      <c r="J110" s="61"/>
    </row>
    <row r="111" spans="1:10" x14ac:dyDescent="0.3">
      <c r="A111" s="67"/>
      <c r="B111" s="67" t="s">
        <v>197</v>
      </c>
      <c r="C111" s="67"/>
      <c r="D111" s="67"/>
      <c r="E111" s="67"/>
      <c r="F111" s="67"/>
      <c r="G111" s="67"/>
      <c r="H111" s="67" t="s">
        <v>198</v>
      </c>
      <c r="I111" s="67"/>
    </row>
    <row r="112" spans="1:10" x14ac:dyDescent="0.3">
      <c r="B112" s="69" t="s">
        <v>199</v>
      </c>
      <c r="H112" s="57" t="s">
        <v>200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88" workbookViewId="0">
      <selection activeCell="C102" sqref="C102:D104"/>
    </sheetView>
  </sheetViews>
  <sheetFormatPr defaultRowHeight="14.4" x14ac:dyDescent="0.3"/>
  <cols>
    <col min="1" max="1" width="11" style="34" bestFit="1" customWidth="1"/>
    <col min="2" max="2" width="71.109375" style="34" customWidth="1"/>
    <col min="3" max="3" width="10.44140625" style="34" bestFit="1" customWidth="1"/>
    <col min="4" max="4" width="10.44140625" style="26" customWidth="1"/>
    <col min="5" max="5" width="10.44140625" style="34" customWidth="1"/>
    <col min="6" max="16384" width="8.88671875" style="34"/>
  </cols>
  <sheetData>
    <row r="1" spans="1:5" x14ac:dyDescent="0.3">
      <c r="A1" s="18" t="s">
        <v>138</v>
      </c>
      <c r="B1" s="6"/>
      <c r="C1" s="18"/>
      <c r="D1" s="22"/>
      <c r="E1" s="5"/>
    </row>
    <row r="2" spans="1:5" x14ac:dyDescent="0.3">
      <c r="A2" s="4"/>
      <c r="B2" s="3"/>
      <c r="C2" s="2"/>
      <c r="D2" s="20"/>
      <c r="E2" s="5"/>
    </row>
    <row r="3" spans="1:5" x14ac:dyDescent="0.3">
      <c r="A3" s="18" t="s">
        <v>158</v>
      </c>
      <c r="B3" s="6"/>
      <c r="C3" s="18"/>
      <c r="D3" s="22"/>
      <c r="E3" s="5"/>
    </row>
    <row r="4" spans="1:5" x14ac:dyDescent="0.3">
      <c r="A4" s="18" t="s">
        <v>159</v>
      </c>
      <c r="B4" s="6"/>
      <c r="C4" s="18"/>
      <c r="D4" s="22"/>
      <c r="E4" s="5"/>
    </row>
    <row r="5" spans="1:5" x14ac:dyDescent="0.3">
      <c r="A5" s="4"/>
      <c r="B5" s="3"/>
      <c r="C5" s="2"/>
      <c r="D5" s="20"/>
      <c r="E5" s="5"/>
    </row>
    <row r="6" spans="1:5" x14ac:dyDescent="0.3">
      <c r="A6" s="17" t="s">
        <v>139</v>
      </c>
      <c r="B6" s="15"/>
      <c r="C6" s="2"/>
      <c r="D6" s="20"/>
      <c r="E6" s="11" t="s">
        <v>140</v>
      </c>
    </row>
    <row r="7" spans="1:5" x14ac:dyDescent="0.3">
      <c r="A7" s="17" t="s">
        <v>141</v>
      </c>
      <c r="B7" s="3"/>
      <c r="C7" s="2"/>
      <c r="D7" s="20"/>
      <c r="E7" s="11" t="s">
        <v>142</v>
      </c>
    </row>
    <row r="8" spans="1:5" x14ac:dyDescent="0.3">
      <c r="A8" s="17" t="s">
        <v>143</v>
      </c>
      <c r="B8" s="3"/>
      <c r="C8" s="2"/>
      <c r="D8" s="20"/>
      <c r="E8" s="11" t="s">
        <v>144</v>
      </c>
    </row>
    <row r="9" spans="1:5" x14ac:dyDescent="0.3">
      <c r="A9" s="16" t="s">
        <v>145</v>
      </c>
      <c r="B9" s="3"/>
      <c r="C9" s="5"/>
      <c r="D9" s="20"/>
      <c r="E9" s="11" t="s">
        <v>146</v>
      </c>
    </row>
    <row r="10" spans="1:5" x14ac:dyDescent="0.3">
      <c r="A10" s="17" t="s">
        <v>147</v>
      </c>
      <c r="B10" s="15"/>
      <c r="C10" s="5"/>
      <c r="D10" s="20"/>
      <c r="E10" s="1" t="s">
        <v>148</v>
      </c>
    </row>
    <row r="11" spans="1:5" x14ac:dyDescent="0.3">
      <c r="A11" s="17" t="s">
        <v>149</v>
      </c>
      <c r="B11" s="15"/>
      <c r="C11" s="5"/>
      <c r="D11" s="20"/>
      <c r="E11" s="9" t="s">
        <v>150</v>
      </c>
    </row>
    <row r="12" spans="1:5" x14ac:dyDescent="0.3">
      <c r="A12" s="8" t="s">
        <v>151</v>
      </c>
      <c r="B12" s="10"/>
      <c r="C12" s="30"/>
      <c r="D12" s="31"/>
      <c r="E12" s="10"/>
    </row>
    <row r="13" spans="1:5" x14ac:dyDescent="0.3">
      <c r="A13" s="27" t="s">
        <v>152</v>
      </c>
      <c r="B13" s="25" t="s">
        <v>153</v>
      </c>
      <c r="C13" s="25" t="s">
        <v>154</v>
      </c>
      <c r="D13" s="28" t="s">
        <v>155</v>
      </c>
      <c r="E13" s="25" t="s">
        <v>156</v>
      </c>
    </row>
    <row r="14" spans="1:5" x14ac:dyDescent="0.3">
      <c r="A14" s="23"/>
      <c r="B14" s="21" t="s">
        <v>157</v>
      </c>
      <c r="C14" s="19"/>
      <c r="D14" s="19"/>
      <c r="E14" s="13">
        <v>6093.6999999999416</v>
      </c>
    </row>
    <row r="15" spans="1:5" x14ac:dyDescent="0.3">
      <c r="A15" s="38">
        <v>44200</v>
      </c>
      <c r="B15" s="39" t="s">
        <v>160</v>
      </c>
      <c r="C15" s="40">
        <v>106.5</v>
      </c>
      <c r="D15" s="40">
        <v>0</v>
      </c>
      <c r="E15" s="13">
        <f t="shared" ref="E15:E50" si="0">E14+D15-C15</f>
        <v>5987.1999999999416</v>
      </c>
    </row>
    <row r="16" spans="1:5" x14ac:dyDescent="0.3">
      <c r="A16" s="38">
        <v>44201</v>
      </c>
      <c r="B16" s="39" t="s">
        <v>161</v>
      </c>
      <c r="C16" s="40">
        <v>73.430000000000007</v>
      </c>
      <c r="D16" s="40">
        <v>0</v>
      </c>
      <c r="E16" s="13">
        <f t="shared" si="0"/>
        <v>5913.7699999999413</v>
      </c>
    </row>
    <row r="17" spans="1:5" x14ac:dyDescent="0.3">
      <c r="A17" s="38">
        <v>44210</v>
      </c>
      <c r="B17" s="39" t="s">
        <v>162</v>
      </c>
      <c r="C17" s="40">
        <v>2115.87</v>
      </c>
      <c r="D17" s="40">
        <v>0</v>
      </c>
      <c r="E17" s="13">
        <f t="shared" si="0"/>
        <v>3797.8999999999414</v>
      </c>
    </row>
    <row r="18" spans="1:5" x14ac:dyDescent="0.3">
      <c r="A18" s="32">
        <v>44211</v>
      </c>
      <c r="B18" s="21" t="s">
        <v>163</v>
      </c>
      <c r="C18" s="19">
        <v>0</v>
      </c>
      <c r="D18" s="19">
        <v>133000</v>
      </c>
      <c r="E18" s="13">
        <f t="shared" si="0"/>
        <v>136797.89999999994</v>
      </c>
    </row>
    <row r="19" spans="1:5" x14ac:dyDescent="0.3">
      <c r="A19" s="32">
        <v>44211</v>
      </c>
      <c r="B19" s="21" t="s">
        <v>277</v>
      </c>
      <c r="C19" s="19">
        <v>0</v>
      </c>
      <c r="D19" s="19">
        <v>3000</v>
      </c>
      <c r="E19" s="13">
        <f t="shared" si="0"/>
        <v>139797.89999999994</v>
      </c>
    </row>
    <row r="20" spans="1:5" x14ac:dyDescent="0.3">
      <c r="A20" s="38">
        <v>44211</v>
      </c>
      <c r="B20" s="39" t="s">
        <v>164</v>
      </c>
      <c r="C20" s="40">
        <v>3142.74</v>
      </c>
      <c r="D20" s="40">
        <v>0</v>
      </c>
      <c r="E20" s="13">
        <f t="shared" si="0"/>
        <v>136655.15999999995</v>
      </c>
    </row>
    <row r="21" spans="1:5" x14ac:dyDescent="0.3">
      <c r="A21" s="38">
        <v>44211</v>
      </c>
      <c r="B21" s="39" t="s">
        <v>165</v>
      </c>
      <c r="C21" s="40">
        <v>201.3</v>
      </c>
      <c r="D21" s="40">
        <v>0</v>
      </c>
      <c r="E21" s="13">
        <f t="shared" si="0"/>
        <v>136453.85999999996</v>
      </c>
    </row>
    <row r="22" spans="1:5" x14ac:dyDescent="0.3">
      <c r="A22" s="38">
        <v>44211</v>
      </c>
      <c r="B22" s="39" t="s">
        <v>166</v>
      </c>
      <c r="C22" s="40">
        <v>129.9</v>
      </c>
      <c r="D22" s="40">
        <v>0</v>
      </c>
      <c r="E22" s="13">
        <f t="shared" si="0"/>
        <v>136323.95999999996</v>
      </c>
    </row>
    <row r="23" spans="1:5" x14ac:dyDescent="0.3">
      <c r="A23" s="32">
        <v>44214</v>
      </c>
      <c r="B23" s="21" t="s">
        <v>278</v>
      </c>
      <c r="C23" s="19">
        <v>3000</v>
      </c>
      <c r="D23" s="19">
        <v>0</v>
      </c>
      <c r="E23" s="13">
        <f t="shared" si="0"/>
        <v>133323.95999999996</v>
      </c>
    </row>
    <row r="24" spans="1:5" x14ac:dyDescent="0.3">
      <c r="A24" s="38">
        <v>44216</v>
      </c>
      <c r="B24" s="39" t="s">
        <v>167</v>
      </c>
      <c r="C24" s="40">
        <v>139.22999999999999</v>
      </c>
      <c r="D24" s="40">
        <v>0</v>
      </c>
      <c r="E24" s="13">
        <f t="shared" si="0"/>
        <v>133184.72999999995</v>
      </c>
    </row>
    <row r="25" spans="1:5" x14ac:dyDescent="0.3">
      <c r="A25" s="38">
        <v>44217</v>
      </c>
      <c r="B25" s="39" t="s">
        <v>168</v>
      </c>
      <c r="C25" s="40">
        <v>480</v>
      </c>
      <c r="D25" s="40">
        <v>0</v>
      </c>
      <c r="E25" s="13">
        <f t="shared" si="0"/>
        <v>132704.72999999995</v>
      </c>
    </row>
    <row r="26" spans="1:5" x14ac:dyDescent="0.3">
      <c r="A26" s="38">
        <v>44217</v>
      </c>
      <c r="B26" s="39" t="s">
        <v>169</v>
      </c>
      <c r="C26" s="40">
        <v>3591.47</v>
      </c>
      <c r="D26" s="40">
        <v>0</v>
      </c>
      <c r="E26" s="13">
        <f t="shared" si="0"/>
        <v>129113.25999999995</v>
      </c>
    </row>
    <row r="27" spans="1:5" x14ac:dyDescent="0.3">
      <c r="A27" s="38">
        <v>44218</v>
      </c>
      <c r="B27" s="39" t="s">
        <v>170</v>
      </c>
      <c r="C27" s="40">
        <v>110</v>
      </c>
      <c r="D27" s="40">
        <v>0</v>
      </c>
      <c r="E27" s="13">
        <f t="shared" si="0"/>
        <v>129003.25999999995</v>
      </c>
    </row>
    <row r="28" spans="1:5" x14ac:dyDescent="0.3">
      <c r="A28" s="38">
        <v>44221</v>
      </c>
      <c r="B28" s="39" t="s">
        <v>183</v>
      </c>
      <c r="C28" s="40">
        <v>0</v>
      </c>
      <c r="D28" s="40">
        <v>10.45</v>
      </c>
      <c r="E28" s="13">
        <f t="shared" si="0"/>
        <v>129013.70999999995</v>
      </c>
    </row>
    <row r="29" spans="1:5" x14ac:dyDescent="0.3">
      <c r="A29" s="38">
        <v>44221</v>
      </c>
      <c r="B29" s="39" t="s">
        <v>172</v>
      </c>
      <c r="C29" s="40">
        <v>140.63999999999999</v>
      </c>
      <c r="D29" s="40">
        <v>0</v>
      </c>
      <c r="E29" s="13">
        <f t="shared" si="0"/>
        <v>128873.06999999995</v>
      </c>
    </row>
    <row r="30" spans="1:5" x14ac:dyDescent="0.3">
      <c r="A30" s="38">
        <v>44221</v>
      </c>
      <c r="B30" s="39" t="s">
        <v>173</v>
      </c>
      <c r="C30" s="40">
        <v>3825</v>
      </c>
      <c r="D30" s="40">
        <v>0</v>
      </c>
      <c r="E30" s="13">
        <f t="shared" si="0"/>
        <v>125048.06999999995</v>
      </c>
    </row>
    <row r="31" spans="1:5" x14ac:dyDescent="0.3">
      <c r="A31" s="38">
        <v>44221</v>
      </c>
      <c r="B31" s="39" t="s">
        <v>441</v>
      </c>
      <c r="C31" s="40">
        <v>6641.54</v>
      </c>
      <c r="D31" s="40">
        <v>0</v>
      </c>
      <c r="E31" s="13">
        <f t="shared" si="0"/>
        <v>118406.52999999996</v>
      </c>
    </row>
    <row r="32" spans="1:5" x14ac:dyDescent="0.3">
      <c r="A32" s="38">
        <v>44221</v>
      </c>
      <c r="B32" s="39" t="s">
        <v>175</v>
      </c>
      <c r="C32" s="40">
        <v>645.84</v>
      </c>
      <c r="D32" s="40">
        <v>0</v>
      </c>
      <c r="E32" s="13">
        <f t="shared" si="0"/>
        <v>117760.68999999996</v>
      </c>
    </row>
    <row r="33" spans="1:5" x14ac:dyDescent="0.3">
      <c r="A33" s="38">
        <v>44221</v>
      </c>
      <c r="B33" s="39" t="s">
        <v>176</v>
      </c>
      <c r="C33" s="40">
        <v>875.5</v>
      </c>
      <c r="D33" s="40">
        <v>0</v>
      </c>
      <c r="E33" s="13">
        <f t="shared" si="0"/>
        <v>116885.18999999996</v>
      </c>
    </row>
    <row r="34" spans="1:5" x14ac:dyDescent="0.3">
      <c r="A34" s="38">
        <v>44221</v>
      </c>
      <c r="B34" s="39" t="s">
        <v>177</v>
      </c>
      <c r="C34" s="40">
        <v>2237.9299999999998</v>
      </c>
      <c r="D34" s="40">
        <v>0</v>
      </c>
      <c r="E34" s="13">
        <f t="shared" si="0"/>
        <v>114647.25999999997</v>
      </c>
    </row>
    <row r="35" spans="1:5" x14ac:dyDescent="0.3">
      <c r="A35" s="38">
        <v>44221</v>
      </c>
      <c r="B35" s="39" t="s">
        <v>178</v>
      </c>
      <c r="C35" s="40">
        <v>1450</v>
      </c>
      <c r="D35" s="40">
        <v>0</v>
      </c>
      <c r="E35" s="13">
        <f t="shared" si="0"/>
        <v>113197.25999999997</v>
      </c>
    </row>
    <row r="36" spans="1:5" x14ac:dyDescent="0.3">
      <c r="A36" s="38">
        <v>44221</v>
      </c>
      <c r="B36" s="39" t="s">
        <v>179</v>
      </c>
      <c r="C36" s="40">
        <v>78.19</v>
      </c>
      <c r="D36" s="40">
        <v>0</v>
      </c>
      <c r="E36" s="13">
        <f t="shared" si="0"/>
        <v>113119.06999999996</v>
      </c>
    </row>
    <row r="37" spans="1:5" x14ac:dyDescent="0.3">
      <c r="A37" s="38">
        <v>44221</v>
      </c>
      <c r="B37" s="39" t="s">
        <v>180</v>
      </c>
      <c r="C37" s="40">
        <v>620</v>
      </c>
      <c r="D37" s="40">
        <v>0</v>
      </c>
      <c r="E37" s="13">
        <f t="shared" si="0"/>
        <v>112499.06999999996</v>
      </c>
    </row>
    <row r="38" spans="1:5" x14ac:dyDescent="0.3">
      <c r="A38" s="38">
        <v>44221</v>
      </c>
      <c r="B38" s="39" t="s">
        <v>181</v>
      </c>
      <c r="C38" s="40">
        <v>117.8</v>
      </c>
      <c r="D38" s="40">
        <v>0</v>
      </c>
      <c r="E38" s="13">
        <f t="shared" si="0"/>
        <v>112381.26999999996</v>
      </c>
    </row>
    <row r="39" spans="1:5" x14ac:dyDescent="0.3">
      <c r="A39" s="41">
        <v>44221</v>
      </c>
      <c r="B39" s="39" t="s">
        <v>182</v>
      </c>
      <c r="C39" s="40">
        <v>730</v>
      </c>
      <c r="D39" s="40">
        <v>0</v>
      </c>
      <c r="E39" s="13">
        <f t="shared" si="0"/>
        <v>111651.26999999996</v>
      </c>
    </row>
    <row r="40" spans="1:5" x14ac:dyDescent="0.3">
      <c r="A40" s="38">
        <v>44221</v>
      </c>
      <c r="B40" s="39" t="s">
        <v>171</v>
      </c>
      <c r="C40" s="40">
        <v>10.45</v>
      </c>
      <c r="D40" s="40">
        <v>0</v>
      </c>
      <c r="E40" s="13">
        <f t="shared" si="0"/>
        <v>111640.81999999996</v>
      </c>
    </row>
    <row r="41" spans="1:5" x14ac:dyDescent="0.3">
      <c r="A41" s="38">
        <v>44222</v>
      </c>
      <c r="B41" s="39" t="s">
        <v>183</v>
      </c>
      <c r="C41" s="40">
        <v>0</v>
      </c>
      <c r="D41" s="40">
        <v>10.45</v>
      </c>
      <c r="E41" s="13">
        <f t="shared" si="0"/>
        <v>111651.26999999996</v>
      </c>
    </row>
    <row r="42" spans="1:5" x14ac:dyDescent="0.3">
      <c r="A42" s="32">
        <v>44222</v>
      </c>
      <c r="B42" s="21" t="s">
        <v>184</v>
      </c>
      <c r="C42" s="19">
        <v>111326.95</v>
      </c>
      <c r="D42" s="19">
        <v>0</v>
      </c>
      <c r="E42" s="13">
        <f t="shared" si="0"/>
        <v>324.31999999996333</v>
      </c>
    </row>
    <row r="43" spans="1:5" x14ac:dyDescent="0.3">
      <c r="A43" s="38">
        <v>44222</v>
      </c>
      <c r="B43" s="39" t="s">
        <v>171</v>
      </c>
      <c r="C43" s="40">
        <v>10.45</v>
      </c>
      <c r="D43" s="40">
        <v>0</v>
      </c>
      <c r="E43" s="13">
        <f t="shared" si="0"/>
        <v>313.86999999996334</v>
      </c>
    </row>
    <row r="44" spans="1:5" x14ac:dyDescent="0.3">
      <c r="A44" s="38">
        <v>44223</v>
      </c>
      <c r="B44" s="39" t="s">
        <v>203</v>
      </c>
      <c r="C44" s="40">
        <v>0.5</v>
      </c>
      <c r="D44" s="40">
        <v>0</v>
      </c>
      <c r="E44" s="13">
        <f t="shared" si="0"/>
        <v>313.36999999996334</v>
      </c>
    </row>
    <row r="45" spans="1:5" x14ac:dyDescent="0.3">
      <c r="A45" s="38">
        <v>44225</v>
      </c>
      <c r="B45" s="39" t="s">
        <v>279</v>
      </c>
      <c r="C45" s="40">
        <v>0</v>
      </c>
      <c r="D45" s="40">
        <v>14488.12</v>
      </c>
      <c r="E45" s="13">
        <f t="shared" si="0"/>
        <v>14801.489999999963</v>
      </c>
    </row>
    <row r="46" spans="1:5" x14ac:dyDescent="0.3">
      <c r="A46" s="38">
        <v>44225</v>
      </c>
      <c r="B46" s="39" t="s">
        <v>281</v>
      </c>
      <c r="C46" s="40">
        <v>6922.63</v>
      </c>
      <c r="D46" s="40">
        <v>0</v>
      </c>
      <c r="E46" s="13">
        <f>E47+D46-C46</f>
        <v>6635.5699999999642</v>
      </c>
    </row>
    <row r="47" spans="1:5" x14ac:dyDescent="0.3">
      <c r="A47" s="38">
        <v>44225</v>
      </c>
      <c r="B47" s="39" t="s">
        <v>280</v>
      </c>
      <c r="C47" s="40">
        <v>1243.29</v>
      </c>
      <c r="D47" s="40">
        <v>0</v>
      </c>
      <c r="E47" s="13">
        <f>E45+D47-C47</f>
        <v>13558.199999999964</v>
      </c>
    </row>
    <row r="48" spans="1:5" x14ac:dyDescent="0.3">
      <c r="A48" s="38">
        <v>44225</v>
      </c>
      <c r="B48" s="39" t="s">
        <v>282</v>
      </c>
      <c r="C48" s="40">
        <v>650</v>
      </c>
      <c r="D48" s="40">
        <v>0</v>
      </c>
      <c r="E48" s="13">
        <f>E46+D48-C48</f>
        <v>5985.5699999999642</v>
      </c>
    </row>
    <row r="49" spans="1:5" x14ac:dyDescent="0.3">
      <c r="A49" s="38">
        <v>44227</v>
      </c>
      <c r="B49" s="42" t="s">
        <v>185</v>
      </c>
      <c r="C49" s="43">
        <v>0</v>
      </c>
      <c r="D49" s="43">
        <v>65.790000000000006</v>
      </c>
      <c r="E49" s="13">
        <f t="shared" si="0"/>
        <v>6051.3599999999642</v>
      </c>
    </row>
    <row r="50" spans="1:5" x14ac:dyDescent="0.3">
      <c r="A50" s="38"/>
      <c r="B50" s="42" t="s">
        <v>186</v>
      </c>
      <c r="C50" s="43"/>
      <c r="D50" s="43"/>
      <c r="E50" s="13">
        <f t="shared" si="0"/>
        <v>6051.3599999999642</v>
      </c>
    </row>
    <row r="51" spans="1:5" x14ac:dyDescent="0.3">
      <c r="A51" s="101"/>
      <c r="B51" s="103" t="s">
        <v>442</v>
      </c>
      <c r="C51" s="102"/>
      <c r="D51" s="102"/>
      <c r="E51" s="33"/>
    </row>
    <row r="52" spans="1:5" ht="15" thickBot="1" x14ac:dyDescent="0.35">
      <c r="A52" s="14"/>
      <c r="B52" s="12"/>
      <c r="C52" s="7"/>
      <c r="D52" s="7"/>
      <c r="E52" s="33"/>
    </row>
    <row r="53" spans="1:5" ht="15" thickBot="1" x14ac:dyDescent="0.35">
      <c r="A53" s="14"/>
      <c r="B53" s="44" t="s">
        <v>202</v>
      </c>
      <c r="C53" s="45">
        <v>44197</v>
      </c>
      <c r="D53" s="7"/>
      <c r="E53" s="33"/>
    </row>
    <row r="54" spans="1:5" x14ac:dyDescent="0.3">
      <c r="A54" s="14"/>
      <c r="B54" s="46" t="s">
        <v>48</v>
      </c>
      <c r="C54" s="47">
        <v>2323.5700000000002</v>
      </c>
      <c r="D54" s="7"/>
      <c r="E54" s="33"/>
    </row>
    <row r="55" spans="1:5" x14ac:dyDescent="0.3">
      <c r="A55" s="14"/>
      <c r="B55" s="21" t="s">
        <v>49</v>
      </c>
      <c r="C55" s="19">
        <v>1602.17</v>
      </c>
      <c r="D55" s="7"/>
      <c r="E55" s="33"/>
    </row>
    <row r="56" spans="1:5" x14ac:dyDescent="0.3">
      <c r="A56" s="14"/>
      <c r="B56" s="21" t="s">
        <v>187</v>
      </c>
      <c r="C56" s="19">
        <v>2615.27</v>
      </c>
      <c r="D56" s="7"/>
      <c r="E56" s="33"/>
    </row>
    <row r="57" spans="1:5" x14ac:dyDescent="0.3">
      <c r="A57" s="14"/>
      <c r="B57" s="21" t="s">
        <v>44</v>
      </c>
      <c r="C57" s="19">
        <v>1808.94</v>
      </c>
      <c r="D57" s="7"/>
      <c r="E57" s="33"/>
    </row>
    <row r="58" spans="1:5" x14ac:dyDescent="0.3">
      <c r="A58" s="14"/>
      <c r="B58" s="21" t="s">
        <v>50</v>
      </c>
      <c r="C58" s="19">
        <v>2650.13</v>
      </c>
      <c r="D58" s="7"/>
      <c r="E58" s="33"/>
    </row>
    <row r="59" spans="1:5" x14ac:dyDescent="0.3">
      <c r="A59" s="14"/>
      <c r="B59" s="21" t="s">
        <v>66</v>
      </c>
      <c r="C59" s="19">
        <v>2223.96</v>
      </c>
      <c r="D59" s="7"/>
      <c r="E59" s="33"/>
    </row>
    <row r="60" spans="1:5" x14ac:dyDescent="0.3">
      <c r="A60" s="14"/>
      <c r="B60" s="21" t="s">
        <v>81</v>
      </c>
      <c r="C60" s="19">
        <v>3428.46</v>
      </c>
      <c r="D60" s="7"/>
      <c r="E60" s="33"/>
    </row>
    <row r="61" spans="1:5" x14ac:dyDescent="0.3">
      <c r="A61" s="14"/>
      <c r="B61" s="21" t="s">
        <v>82</v>
      </c>
      <c r="C61" s="19">
        <v>2519.7800000000002</v>
      </c>
      <c r="D61" s="7"/>
      <c r="E61" s="33"/>
    </row>
    <row r="62" spans="1:5" x14ac:dyDescent="0.3">
      <c r="A62" s="14"/>
      <c r="B62" s="21" t="s">
        <v>34</v>
      </c>
      <c r="C62" s="19">
        <v>1556.42</v>
      </c>
      <c r="D62" s="7"/>
      <c r="E62" s="33"/>
    </row>
    <row r="63" spans="1:5" x14ac:dyDescent="0.3">
      <c r="A63" s="14"/>
      <c r="B63" s="21" t="s">
        <v>45</v>
      </c>
      <c r="C63" s="19">
        <v>1096.99</v>
      </c>
      <c r="D63" s="7"/>
      <c r="E63" s="33"/>
    </row>
    <row r="64" spans="1:5" x14ac:dyDescent="0.3">
      <c r="A64" s="14"/>
      <c r="B64" s="21" t="s">
        <v>188</v>
      </c>
      <c r="C64" s="19">
        <v>2746.87</v>
      </c>
      <c r="D64" s="7"/>
      <c r="E64" s="33"/>
    </row>
    <row r="65" spans="1:5" x14ac:dyDescent="0.3">
      <c r="A65" s="14"/>
      <c r="B65" s="21" t="s">
        <v>72</v>
      </c>
      <c r="C65" s="19">
        <v>4010.43</v>
      </c>
      <c r="D65" s="7"/>
      <c r="E65" s="33"/>
    </row>
    <row r="66" spans="1:5" x14ac:dyDescent="0.3">
      <c r="A66" s="14"/>
      <c r="B66" s="21" t="s">
        <v>189</v>
      </c>
      <c r="C66" s="19">
        <v>3989.95</v>
      </c>
      <c r="D66" s="7"/>
      <c r="E66" s="33"/>
    </row>
    <row r="67" spans="1:5" x14ac:dyDescent="0.3">
      <c r="A67" s="14"/>
      <c r="B67" s="21" t="s">
        <v>190</v>
      </c>
      <c r="C67" s="19">
        <v>2083.5500000000002</v>
      </c>
      <c r="D67" s="7"/>
      <c r="E67" s="33"/>
    </row>
    <row r="68" spans="1:5" x14ac:dyDescent="0.3">
      <c r="A68" s="14"/>
      <c r="B68" s="21" t="s">
        <v>191</v>
      </c>
      <c r="C68" s="19">
        <v>1691.26</v>
      </c>
      <c r="D68" s="7"/>
      <c r="E68" s="33"/>
    </row>
    <row r="69" spans="1:5" x14ac:dyDescent="0.3">
      <c r="A69" s="14"/>
      <c r="B69" s="21" t="s">
        <v>80</v>
      </c>
      <c r="C69" s="19">
        <v>1911.11</v>
      </c>
      <c r="D69" s="7"/>
      <c r="E69" s="33"/>
    </row>
    <row r="70" spans="1:5" x14ac:dyDescent="0.3">
      <c r="A70" s="14"/>
      <c r="B70" s="21" t="s">
        <v>36</v>
      </c>
      <c r="C70" s="19">
        <v>1875.05</v>
      </c>
      <c r="D70" s="7"/>
      <c r="E70" s="33"/>
    </row>
    <row r="71" spans="1:5" x14ac:dyDescent="0.3">
      <c r="A71" s="14"/>
      <c r="B71" s="21" t="s">
        <v>25</v>
      </c>
      <c r="C71" s="19">
        <v>1412.21</v>
      </c>
      <c r="D71" s="7"/>
      <c r="E71" s="33"/>
    </row>
    <row r="72" spans="1:5" x14ac:dyDescent="0.3">
      <c r="A72" s="14"/>
      <c r="B72" s="21" t="s">
        <v>37</v>
      </c>
      <c r="C72" s="19">
        <v>1709.22</v>
      </c>
      <c r="D72" s="7"/>
      <c r="E72" s="33"/>
    </row>
    <row r="73" spans="1:5" x14ac:dyDescent="0.3">
      <c r="A73" s="14"/>
      <c r="B73" s="21" t="s">
        <v>6</v>
      </c>
      <c r="C73" s="19">
        <v>2636.57</v>
      </c>
      <c r="D73" s="7"/>
      <c r="E73" s="33"/>
    </row>
    <row r="74" spans="1:5" x14ac:dyDescent="0.3">
      <c r="A74" s="14"/>
      <c r="B74" s="21" t="s">
        <v>43</v>
      </c>
      <c r="C74" s="19">
        <v>1470.17</v>
      </c>
      <c r="D74" s="7"/>
      <c r="E74" s="33"/>
    </row>
    <row r="75" spans="1:5" x14ac:dyDescent="0.3">
      <c r="A75" s="14"/>
      <c r="B75" s="21" t="s">
        <v>38</v>
      </c>
      <c r="C75" s="19">
        <v>2506.81</v>
      </c>
      <c r="D75" s="7"/>
      <c r="E75" s="33"/>
    </row>
    <row r="76" spans="1:5" x14ac:dyDescent="0.3">
      <c r="A76" s="14"/>
      <c r="B76" s="21" t="s">
        <v>39</v>
      </c>
      <c r="C76" s="19">
        <v>5470.41</v>
      </c>
      <c r="D76" s="7"/>
      <c r="E76" s="33"/>
    </row>
    <row r="77" spans="1:5" x14ac:dyDescent="0.3">
      <c r="A77" s="14"/>
      <c r="B77" s="21" t="s">
        <v>77</v>
      </c>
      <c r="C77" s="19">
        <v>2202.79</v>
      </c>
      <c r="D77" s="7"/>
      <c r="E77" s="33"/>
    </row>
    <row r="78" spans="1:5" x14ac:dyDescent="0.3">
      <c r="A78" s="14"/>
      <c r="B78" s="21" t="s">
        <v>192</v>
      </c>
      <c r="C78" s="19">
        <v>2343.96</v>
      </c>
      <c r="D78" s="7"/>
      <c r="E78" s="33"/>
    </row>
    <row r="79" spans="1:5" x14ac:dyDescent="0.3">
      <c r="A79" s="14"/>
      <c r="B79" s="21" t="s">
        <v>40</v>
      </c>
      <c r="C79" s="19">
        <v>1728.38</v>
      </c>
      <c r="D79" s="7"/>
      <c r="E79" s="33"/>
    </row>
    <row r="80" spans="1:5" x14ac:dyDescent="0.3">
      <c r="A80" s="14"/>
      <c r="B80" s="21" t="s">
        <v>29</v>
      </c>
      <c r="C80" s="19">
        <v>1769.85</v>
      </c>
      <c r="D80" s="7"/>
      <c r="E80" s="33"/>
    </row>
    <row r="81" spans="1:5" x14ac:dyDescent="0.3">
      <c r="A81" s="14"/>
      <c r="B81" s="21" t="s">
        <v>76</v>
      </c>
      <c r="C81" s="19">
        <v>3210.25</v>
      </c>
      <c r="D81" s="7"/>
      <c r="E81" s="33"/>
    </row>
    <row r="82" spans="1:5" x14ac:dyDescent="0.3">
      <c r="A82" s="14"/>
      <c r="B82" s="21" t="s">
        <v>67</v>
      </c>
      <c r="C82" s="19">
        <v>4351.83</v>
      </c>
      <c r="D82" s="7"/>
      <c r="E82" s="33"/>
    </row>
    <row r="83" spans="1:5" x14ac:dyDescent="0.3">
      <c r="A83" s="14"/>
      <c r="B83" s="21" t="s">
        <v>73</v>
      </c>
      <c r="C83" s="19">
        <v>1706.38</v>
      </c>
      <c r="D83" s="7"/>
      <c r="E83" s="33"/>
    </row>
    <row r="84" spans="1:5" x14ac:dyDescent="0.3">
      <c r="A84" s="14"/>
      <c r="B84" s="21" t="s">
        <v>74</v>
      </c>
      <c r="C84" s="19">
        <v>2556</v>
      </c>
      <c r="D84" s="7"/>
      <c r="E84" s="33"/>
    </row>
    <row r="85" spans="1:5" x14ac:dyDescent="0.3">
      <c r="A85" s="14"/>
      <c r="B85" s="21" t="s">
        <v>75</v>
      </c>
      <c r="C85" s="19">
        <v>1220.17</v>
      </c>
      <c r="D85" s="7"/>
      <c r="E85" s="33"/>
    </row>
    <row r="86" spans="1:5" x14ac:dyDescent="0.3">
      <c r="A86" s="14"/>
      <c r="B86" s="21" t="s">
        <v>22</v>
      </c>
      <c r="C86" s="19">
        <v>2067.31</v>
      </c>
      <c r="D86" s="7"/>
      <c r="E86" s="33"/>
    </row>
    <row r="87" spans="1:5" x14ac:dyDescent="0.3">
      <c r="A87" s="14"/>
      <c r="B87" s="39" t="s">
        <v>78</v>
      </c>
      <c r="C87" s="19">
        <v>2089.08</v>
      </c>
      <c r="D87" s="7"/>
      <c r="E87" s="33"/>
    </row>
    <row r="88" spans="1:5" x14ac:dyDescent="0.3">
      <c r="A88" s="14"/>
      <c r="B88" s="39" t="s">
        <v>31</v>
      </c>
      <c r="C88" s="19">
        <v>1405.18</v>
      </c>
      <c r="D88" s="7"/>
      <c r="E88" s="33"/>
    </row>
    <row r="89" spans="1:5" x14ac:dyDescent="0.3">
      <c r="A89" s="14"/>
      <c r="B89" s="39" t="s">
        <v>32</v>
      </c>
      <c r="C89" s="19">
        <v>1552.9</v>
      </c>
      <c r="D89" s="7"/>
      <c r="E89" s="33"/>
    </row>
    <row r="90" spans="1:5" x14ac:dyDescent="0.3">
      <c r="A90" s="14"/>
      <c r="B90" s="39" t="s">
        <v>70</v>
      </c>
      <c r="C90" s="19">
        <v>1826.45</v>
      </c>
      <c r="D90" s="7"/>
      <c r="E90" s="33"/>
    </row>
    <row r="91" spans="1:5" x14ac:dyDescent="0.3">
      <c r="A91" s="14"/>
      <c r="B91" s="39" t="s">
        <v>71</v>
      </c>
      <c r="C91" s="19">
        <v>3460.16</v>
      </c>
      <c r="D91" s="7"/>
      <c r="E91" s="33"/>
    </row>
    <row r="92" spans="1:5" x14ac:dyDescent="0.3">
      <c r="A92" s="14"/>
      <c r="B92" s="39" t="s">
        <v>53</v>
      </c>
      <c r="C92" s="19">
        <v>2250.41</v>
      </c>
      <c r="D92" s="7"/>
      <c r="E92" s="33"/>
    </row>
    <row r="93" spans="1:5" x14ac:dyDescent="0.3">
      <c r="A93" s="14"/>
      <c r="B93" s="39" t="s">
        <v>33</v>
      </c>
      <c r="C93" s="19">
        <v>1772.9</v>
      </c>
      <c r="D93" s="7"/>
      <c r="E93" s="33"/>
    </row>
    <row r="94" spans="1:5" x14ac:dyDescent="0.3">
      <c r="A94" s="14"/>
      <c r="B94" s="39" t="s">
        <v>79</v>
      </c>
      <c r="C94" s="19">
        <v>2045.25</v>
      </c>
      <c r="D94" s="7"/>
      <c r="E94" s="33"/>
    </row>
    <row r="95" spans="1:5" ht="15" thickBot="1" x14ac:dyDescent="0.35">
      <c r="A95" s="14"/>
      <c r="B95" s="48" t="s">
        <v>193</v>
      </c>
      <c r="C95" s="49">
        <v>1940.78</v>
      </c>
      <c r="D95" s="7"/>
      <c r="E95" s="33"/>
    </row>
    <row r="96" spans="1:5" ht="15" thickBot="1" x14ac:dyDescent="0.35">
      <c r="A96" s="14"/>
      <c r="B96" s="50" t="s">
        <v>194</v>
      </c>
      <c r="C96" s="51">
        <f>SUM(C54:C95)</f>
        <v>96839.329999999987</v>
      </c>
      <c r="D96" s="7"/>
      <c r="E96" s="33"/>
    </row>
    <row r="97" spans="1:11" x14ac:dyDescent="0.3">
      <c r="A97" s="14"/>
      <c r="B97" s="12"/>
      <c r="C97" s="7"/>
      <c r="D97" s="7"/>
      <c r="E97" s="33"/>
    </row>
    <row r="98" spans="1:11" s="35" customFormat="1" x14ac:dyDescent="0.3">
      <c r="A98" s="52" t="s">
        <v>201</v>
      </c>
      <c r="B98" s="53"/>
      <c r="C98" s="53"/>
      <c r="D98" s="34"/>
      <c r="E98" s="33"/>
    </row>
    <row r="99" spans="1:11" s="35" customFormat="1" x14ac:dyDescent="0.3">
      <c r="A99" s="52"/>
      <c r="B99" s="53"/>
      <c r="C99" s="53"/>
      <c r="D99" s="34"/>
      <c r="E99" s="33"/>
    </row>
    <row r="100" spans="1:11" s="35" customFormat="1" x14ac:dyDescent="0.3">
      <c r="A100" s="52"/>
      <c r="B100" s="53"/>
      <c r="C100" s="53"/>
      <c r="D100" s="34"/>
      <c r="E100" s="33"/>
    </row>
    <row r="101" spans="1:11" s="35" customFormat="1" x14ac:dyDescent="0.3">
      <c r="A101" s="52"/>
      <c r="B101" s="53"/>
      <c r="C101" s="53"/>
      <c r="D101" s="34"/>
      <c r="E101" s="33"/>
    </row>
    <row r="102" spans="1:11" s="35" customFormat="1" x14ac:dyDescent="0.3">
      <c r="A102" s="52"/>
      <c r="B102" s="54" t="s">
        <v>195</v>
      </c>
      <c r="C102" s="55" t="s">
        <v>196</v>
      </c>
      <c r="D102" s="34"/>
      <c r="E102" s="33"/>
    </row>
    <row r="103" spans="1:11" s="35" customFormat="1" x14ac:dyDescent="0.3">
      <c r="A103" s="52"/>
      <c r="B103" s="56" t="s">
        <v>197</v>
      </c>
      <c r="C103" s="57" t="s">
        <v>198</v>
      </c>
      <c r="D103" s="34"/>
      <c r="E103" s="33"/>
    </row>
    <row r="104" spans="1:11" s="35" customFormat="1" x14ac:dyDescent="0.3">
      <c r="A104" s="58"/>
      <c r="B104" s="56" t="s">
        <v>199</v>
      </c>
      <c r="C104" s="57" t="s">
        <v>200</v>
      </c>
      <c r="D104" s="34"/>
      <c r="E104" s="33"/>
    </row>
    <row r="105" spans="1:11" x14ac:dyDescent="0.3">
      <c r="A105" s="14"/>
      <c r="B105" s="12"/>
      <c r="C105" s="7"/>
      <c r="D105" s="7"/>
      <c r="E105" s="33"/>
    </row>
    <row r="106" spans="1:11" s="26" customFormat="1" x14ac:dyDescent="0.3">
      <c r="A106" s="34"/>
      <c r="B106" s="34"/>
      <c r="C106" s="24"/>
      <c r="E106" s="34"/>
      <c r="F106" s="34"/>
      <c r="G106" s="34"/>
      <c r="H106" s="34"/>
      <c r="I106" s="34"/>
      <c r="J106" s="34"/>
      <c r="K106" s="34"/>
    </row>
    <row r="107" spans="1:11" s="26" customFormat="1" x14ac:dyDescent="0.3">
      <c r="A107" s="34"/>
      <c r="B107" s="34"/>
      <c r="C107" s="24"/>
      <c r="E107" s="34"/>
      <c r="F107" s="34"/>
      <c r="G107" s="34"/>
      <c r="H107" s="34"/>
      <c r="I107" s="34"/>
      <c r="J107" s="34"/>
      <c r="K107" s="34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92" workbookViewId="0">
      <selection activeCell="C104" sqref="C104"/>
    </sheetView>
  </sheetViews>
  <sheetFormatPr defaultRowHeight="14.4" x14ac:dyDescent="0.3"/>
  <cols>
    <col min="1" max="1" width="10.6640625" style="35" bestFit="1" customWidth="1"/>
    <col min="2" max="2" width="11" style="72" customWidth="1"/>
    <col min="3" max="3" width="48.77734375" style="35" customWidth="1"/>
    <col min="4" max="4" width="38.44140625" style="35" customWidth="1"/>
    <col min="5" max="5" width="11.33203125" style="37" customWidth="1"/>
    <col min="6" max="6" width="11" style="37" customWidth="1"/>
    <col min="7" max="16384" width="8.88671875" style="35"/>
  </cols>
  <sheetData>
    <row r="1" spans="1:6" x14ac:dyDescent="0.3">
      <c r="A1" s="34"/>
      <c r="B1" s="74"/>
      <c r="C1" s="174" t="s">
        <v>411</v>
      </c>
      <c r="D1" s="174"/>
      <c r="E1" s="26"/>
      <c r="F1" s="26"/>
    </row>
    <row r="2" spans="1:6" x14ac:dyDescent="0.3">
      <c r="A2" s="34"/>
      <c r="B2" s="74"/>
      <c r="C2" s="175" t="s">
        <v>419</v>
      </c>
      <c r="D2" s="175"/>
      <c r="E2" s="26"/>
      <c r="F2" s="26"/>
    </row>
    <row r="3" spans="1:6" x14ac:dyDescent="0.3">
      <c r="A3" s="34"/>
      <c r="B3" s="74"/>
      <c r="C3" s="176" t="s">
        <v>412</v>
      </c>
      <c r="D3" s="176"/>
      <c r="E3" s="26"/>
      <c r="F3" s="26"/>
    </row>
    <row r="4" spans="1:6" ht="26.4" x14ac:dyDescent="0.3">
      <c r="A4" s="75" t="s">
        <v>413</v>
      </c>
      <c r="B4" s="76" t="s">
        <v>414</v>
      </c>
      <c r="C4" s="77" t="s">
        <v>415</v>
      </c>
      <c r="D4" s="78" t="s">
        <v>416</v>
      </c>
      <c r="E4" s="79" t="s">
        <v>417</v>
      </c>
      <c r="F4" s="79" t="s">
        <v>418</v>
      </c>
    </row>
    <row r="5" spans="1:6" x14ac:dyDescent="0.3">
      <c r="A5" s="41">
        <v>44200</v>
      </c>
      <c r="B5" s="80">
        <v>5740</v>
      </c>
      <c r="C5" s="39" t="s">
        <v>358</v>
      </c>
      <c r="D5" s="39" t="s">
        <v>425</v>
      </c>
      <c r="E5" s="40">
        <v>106.5</v>
      </c>
      <c r="F5" s="40">
        <v>106.5</v>
      </c>
    </row>
    <row r="6" spans="1:6" x14ac:dyDescent="0.3">
      <c r="A6" s="41">
        <v>44200</v>
      </c>
      <c r="B6" s="80">
        <v>591027</v>
      </c>
      <c r="C6" s="39" t="s">
        <v>299</v>
      </c>
      <c r="D6" s="39" t="s">
        <v>425</v>
      </c>
      <c r="E6" s="40">
        <v>73.430000000000007</v>
      </c>
      <c r="F6" s="40">
        <v>73.430000000000007</v>
      </c>
    </row>
    <row r="7" spans="1:6" x14ac:dyDescent="0.3">
      <c r="A7" s="41">
        <v>44200</v>
      </c>
      <c r="B7" s="80">
        <v>6518</v>
      </c>
      <c r="C7" s="39" t="s">
        <v>375</v>
      </c>
      <c r="D7" s="42" t="s">
        <v>420</v>
      </c>
      <c r="E7" s="40">
        <v>3142.74</v>
      </c>
      <c r="F7" s="40">
        <v>3142.74</v>
      </c>
    </row>
    <row r="8" spans="1:6" x14ac:dyDescent="0.3">
      <c r="A8" s="41">
        <v>44201</v>
      </c>
      <c r="B8" s="80">
        <v>849875</v>
      </c>
      <c r="C8" s="39" t="s">
        <v>368</v>
      </c>
      <c r="D8" s="42" t="s">
        <v>423</v>
      </c>
      <c r="E8" s="40">
        <v>304.66000000000003</v>
      </c>
      <c r="F8" s="40">
        <v>304.66000000000003</v>
      </c>
    </row>
    <row r="9" spans="1:6" x14ac:dyDescent="0.3">
      <c r="A9" s="41">
        <v>44201</v>
      </c>
      <c r="B9" s="80">
        <v>846032</v>
      </c>
      <c r="C9" s="39" t="s">
        <v>368</v>
      </c>
      <c r="D9" s="42" t="s">
        <v>423</v>
      </c>
      <c r="E9" s="40">
        <v>2079.34</v>
      </c>
      <c r="F9" s="40">
        <v>2079.34</v>
      </c>
    </row>
    <row r="10" spans="1:6" x14ac:dyDescent="0.3">
      <c r="A10" s="41">
        <v>44201</v>
      </c>
      <c r="B10" s="80">
        <v>846031</v>
      </c>
      <c r="C10" s="39" t="s">
        <v>368</v>
      </c>
      <c r="D10" s="42" t="s">
        <v>423</v>
      </c>
      <c r="E10" s="40">
        <v>523.47</v>
      </c>
      <c r="F10" s="40">
        <v>523.47</v>
      </c>
    </row>
    <row r="11" spans="1:6" x14ac:dyDescent="0.3">
      <c r="A11" s="41">
        <v>44201</v>
      </c>
      <c r="B11" s="80">
        <v>848317</v>
      </c>
      <c r="C11" s="39" t="s">
        <v>368</v>
      </c>
      <c r="D11" s="42" t="s">
        <v>423</v>
      </c>
      <c r="E11" s="40">
        <v>134.80000000000001</v>
      </c>
      <c r="F11" s="40">
        <v>134.80000000000001</v>
      </c>
    </row>
    <row r="12" spans="1:6" x14ac:dyDescent="0.3">
      <c r="A12" s="41">
        <v>44201</v>
      </c>
      <c r="B12" s="80">
        <v>880308</v>
      </c>
      <c r="C12" s="39" t="s">
        <v>368</v>
      </c>
      <c r="D12" s="42" t="s">
        <v>423</v>
      </c>
      <c r="E12" s="40">
        <v>354.18</v>
      </c>
      <c r="F12" s="40">
        <v>354.18</v>
      </c>
    </row>
    <row r="13" spans="1:6" x14ac:dyDescent="0.3">
      <c r="A13" s="41">
        <v>44201</v>
      </c>
      <c r="B13" s="80">
        <v>832747</v>
      </c>
      <c r="C13" s="39" t="s">
        <v>368</v>
      </c>
      <c r="D13" s="42" t="s">
        <v>423</v>
      </c>
      <c r="E13" s="40">
        <v>195.02</v>
      </c>
      <c r="F13" s="40">
        <v>195.02</v>
      </c>
    </row>
    <row r="14" spans="1:6" x14ac:dyDescent="0.3">
      <c r="A14" s="41">
        <v>44201</v>
      </c>
      <c r="B14" s="80">
        <v>573392</v>
      </c>
      <c r="C14" s="39" t="s">
        <v>373</v>
      </c>
      <c r="D14" s="42" t="s">
        <v>424</v>
      </c>
      <c r="E14" s="40">
        <v>129.9</v>
      </c>
      <c r="F14" s="40">
        <v>129.9</v>
      </c>
    </row>
    <row r="15" spans="1:6" x14ac:dyDescent="0.3">
      <c r="A15" s="41">
        <v>44201</v>
      </c>
      <c r="B15" s="80">
        <v>993311</v>
      </c>
      <c r="C15" s="39" t="s">
        <v>294</v>
      </c>
      <c r="D15" s="42" t="s">
        <v>424</v>
      </c>
      <c r="E15" s="40">
        <v>201.3</v>
      </c>
      <c r="F15" s="40">
        <v>201.3</v>
      </c>
    </row>
    <row r="16" spans="1:6" x14ac:dyDescent="0.3">
      <c r="A16" s="41">
        <v>44203</v>
      </c>
      <c r="B16" s="80">
        <v>2039</v>
      </c>
      <c r="C16" s="39" t="s">
        <v>64</v>
      </c>
      <c r="D16" s="42" t="s">
        <v>421</v>
      </c>
      <c r="E16" s="40">
        <v>2115.87</v>
      </c>
      <c r="F16" s="40">
        <v>2115.87</v>
      </c>
    </row>
    <row r="17" spans="1:6" x14ac:dyDescent="0.3">
      <c r="A17" s="41">
        <v>44203</v>
      </c>
      <c r="B17" s="80">
        <v>697557</v>
      </c>
      <c r="C17" s="39" t="s">
        <v>111</v>
      </c>
      <c r="D17" s="42" t="s">
        <v>423</v>
      </c>
      <c r="E17" s="40">
        <v>78.19</v>
      </c>
      <c r="F17" s="40">
        <v>78.19</v>
      </c>
    </row>
    <row r="18" spans="1:6" x14ac:dyDescent="0.3">
      <c r="A18" s="41">
        <v>44203</v>
      </c>
      <c r="B18" s="80">
        <v>29632</v>
      </c>
      <c r="C18" s="39" t="s">
        <v>131</v>
      </c>
      <c r="D18" s="39" t="s">
        <v>422</v>
      </c>
      <c r="E18" s="40">
        <v>110</v>
      </c>
      <c r="F18" s="40">
        <v>110</v>
      </c>
    </row>
    <row r="19" spans="1:6" x14ac:dyDescent="0.3">
      <c r="A19" s="41">
        <v>44204</v>
      </c>
      <c r="B19" s="80">
        <v>4545</v>
      </c>
      <c r="C19" s="39" t="s">
        <v>124</v>
      </c>
      <c r="D19" s="39" t="s">
        <v>422</v>
      </c>
      <c r="E19" s="40">
        <v>290</v>
      </c>
      <c r="F19" s="40">
        <v>290</v>
      </c>
    </row>
    <row r="20" spans="1:6" x14ac:dyDescent="0.3">
      <c r="A20" s="41">
        <v>44204</v>
      </c>
      <c r="B20" s="80">
        <v>4018</v>
      </c>
      <c r="C20" s="39" t="s">
        <v>114</v>
      </c>
      <c r="D20" s="42" t="s">
        <v>423</v>
      </c>
      <c r="E20" s="40">
        <v>119</v>
      </c>
      <c r="F20" s="40">
        <v>119</v>
      </c>
    </row>
    <row r="21" spans="1:6" x14ac:dyDescent="0.3">
      <c r="A21" s="41">
        <v>44205</v>
      </c>
      <c r="B21" s="80">
        <v>729566</v>
      </c>
      <c r="C21" s="39" t="s">
        <v>310</v>
      </c>
      <c r="D21" s="42" t="s">
        <v>423</v>
      </c>
      <c r="E21" s="40">
        <v>47.98</v>
      </c>
      <c r="F21" s="40">
        <v>47.98</v>
      </c>
    </row>
    <row r="22" spans="1:6" x14ac:dyDescent="0.3">
      <c r="A22" s="41">
        <v>44205</v>
      </c>
      <c r="B22" s="80">
        <v>369564</v>
      </c>
      <c r="C22" s="39" t="s">
        <v>310</v>
      </c>
      <c r="D22" s="42" t="s">
        <v>423</v>
      </c>
      <c r="E22" s="40">
        <v>306.47000000000003</v>
      </c>
      <c r="F22" s="40">
        <v>306.47000000000003</v>
      </c>
    </row>
    <row r="23" spans="1:6" x14ac:dyDescent="0.3">
      <c r="A23" s="41">
        <v>44207</v>
      </c>
      <c r="B23" s="80">
        <v>1261</v>
      </c>
      <c r="C23" s="39" t="s">
        <v>61</v>
      </c>
      <c r="D23" s="39" t="s">
        <v>422</v>
      </c>
      <c r="E23" s="40">
        <v>2945</v>
      </c>
      <c r="F23" s="40">
        <v>2945</v>
      </c>
    </row>
    <row r="24" spans="1:6" x14ac:dyDescent="0.3">
      <c r="A24" s="41">
        <v>44207</v>
      </c>
      <c r="B24" s="80">
        <v>847</v>
      </c>
      <c r="C24" s="39" t="s">
        <v>61</v>
      </c>
      <c r="D24" s="39" t="s">
        <v>422</v>
      </c>
      <c r="E24" s="40">
        <v>880</v>
      </c>
      <c r="F24" s="40">
        <v>880</v>
      </c>
    </row>
    <row r="25" spans="1:6" x14ac:dyDescent="0.3">
      <c r="A25" s="41">
        <v>44207</v>
      </c>
      <c r="B25" s="80">
        <v>20164</v>
      </c>
      <c r="C25" s="39" t="s">
        <v>380</v>
      </c>
      <c r="D25" s="39" t="s">
        <v>425</v>
      </c>
      <c r="E25" s="40">
        <v>139.22999999999999</v>
      </c>
      <c r="F25" s="40">
        <v>139.22999999999999</v>
      </c>
    </row>
    <row r="26" spans="1:6" x14ac:dyDescent="0.3">
      <c r="A26" s="41">
        <v>44208</v>
      </c>
      <c r="B26" s="80">
        <v>411054</v>
      </c>
      <c r="C26" s="39" t="s">
        <v>309</v>
      </c>
      <c r="D26" s="42" t="s">
        <v>423</v>
      </c>
      <c r="E26" s="40">
        <v>140.63999999999999</v>
      </c>
      <c r="F26" s="40">
        <v>140.63999999999999</v>
      </c>
    </row>
    <row r="27" spans="1:6" x14ac:dyDescent="0.3">
      <c r="A27" s="41">
        <v>44208</v>
      </c>
      <c r="B27" s="80">
        <v>69400</v>
      </c>
      <c r="C27" s="39" t="s">
        <v>316</v>
      </c>
      <c r="D27" s="42" t="s">
        <v>424</v>
      </c>
      <c r="E27" s="40">
        <v>645.84</v>
      </c>
      <c r="F27" s="40">
        <v>645.84</v>
      </c>
    </row>
    <row r="28" spans="1:6" x14ac:dyDescent="0.3">
      <c r="A28" s="41">
        <v>44208</v>
      </c>
      <c r="B28" s="80">
        <v>96</v>
      </c>
      <c r="C28" s="39" t="s">
        <v>370</v>
      </c>
      <c r="D28" s="39" t="s">
        <v>422</v>
      </c>
      <c r="E28" s="40">
        <v>480</v>
      </c>
      <c r="F28" s="40">
        <v>480</v>
      </c>
    </row>
    <row r="29" spans="1:6" x14ac:dyDescent="0.3">
      <c r="A29" s="41">
        <v>44210</v>
      </c>
      <c r="B29" s="80">
        <v>4550</v>
      </c>
      <c r="C29" s="39" t="s">
        <v>124</v>
      </c>
      <c r="D29" s="39" t="s">
        <v>422</v>
      </c>
      <c r="E29" s="40">
        <v>883</v>
      </c>
      <c r="F29" s="40">
        <v>883</v>
      </c>
    </row>
    <row r="30" spans="1:6" x14ac:dyDescent="0.3">
      <c r="A30" s="41">
        <v>44210</v>
      </c>
      <c r="B30" s="80">
        <v>4555</v>
      </c>
      <c r="C30" s="39" t="s">
        <v>124</v>
      </c>
      <c r="D30" s="39" t="s">
        <v>422</v>
      </c>
      <c r="E30" s="40">
        <v>675</v>
      </c>
      <c r="F30" s="40">
        <v>675</v>
      </c>
    </row>
    <row r="31" spans="1:6" x14ac:dyDescent="0.3">
      <c r="A31" s="41">
        <v>44210</v>
      </c>
      <c r="B31" s="80">
        <v>3411</v>
      </c>
      <c r="C31" s="39" t="s">
        <v>291</v>
      </c>
      <c r="D31" s="39" t="s">
        <v>422</v>
      </c>
      <c r="E31" s="40">
        <v>1147.06</v>
      </c>
      <c r="F31" s="40">
        <v>1147.06</v>
      </c>
    </row>
    <row r="32" spans="1:6" x14ac:dyDescent="0.3">
      <c r="A32" s="41">
        <v>44211</v>
      </c>
      <c r="B32" s="80">
        <v>323917</v>
      </c>
      <c r="C32" s="39" t="s">
        <v>111</v>
      </c>
      <c r="D32" s="42" t="s">
        <v>423</v>
      </c>
      <c r="E32" s="40">
        <v>643.70000000000005</v>
      </c>
      <c r="F32" s="40">
        <v>643.70000000000005</v>
      </c>
    </row>
    <row r="33" spans="1:6" x14ac:dyDescent="0.3">
      <c r="A33" s="41">
        <v>44213</v>
      </c>
      <c r="B33" s="80">
        <v>9791</v>
      </c>
      <c r="C33" s="39" t="s">
        <v>408</v>
      </c>
      <c r="D33" s="42" t="s">
        <v>423</v>
      </c>
      <c r="E33" s="40">
        <v>415</v>
      </c>
      <c r="F33" s="40">
        <v>415</v>
      </c>
    </row>
    <row r="34" spans="1:6" x14ac:dyDescent="0.3">
      <c r="A34" s="41">
        <v>44213</v>
      </c>
      <c r="B34" s="80">
        <v>774047</v>
      </c>
      <c r="C34" s="39" t="s">
        <v>111</v>
      </c>
      <c r="D34" s="42" t="s">
        <v>423</v>
      </c>
      <c r="E34" s="40">
        <v>110.16</v>
      </c>
      <c r="F34" s="40">
        <v>110.16</v>
      </c>
    </row>
    <row r="35" spans="1:6" x14ac:dyDescent="0.3">
      <c r="A35" s="41">
        <v>44214</v>
      </c>
      <c r="B35" s="80">
        <v>11136</v>
      </c>
      <c r="C35" s="39" t="s">
        <v>388</v>
      </c>
      <c r="D35" s="39" t="s">
        <v>422</v>
      </c>
      <c r="E35" s="40">
        <v>620</v>
      </c>
      <c r="F35" s="40">
        <v>620</v>
      </c>
    </row>
    <row r="36" spans="1:6" x14ac:dyDescent="0.3">
      <c r="A36" s="41">
        <v>44214</v>
      </c>
      <c r="B36" s="80">
        <v>433894</v>
      </c>
      <c r="C36" s="39" t="s">
        <v>93</v>
      </c>
      <c r="D36" s="39" t="s">
        <v>422</v>
      </c>
      <c r="E36" s="40">
        <v>508.56</v>
      </c>
      <c r="F36" s="40">
        <v>508.56</v>
      </c>
    </row>
    <row r="37" spans="1:6" x14ac:dyDescent="0.3">
      <c r="A37" s="41">
        <v>44215</v>
      </c>
      <c r="B37" s="80">
        <v>719</v>
      </c>
      <c r="C37" s="39" t="s">
        <v>59</v>
      </c>
      <c r="D37" s="39" t="s">
        <v>425</v>
      </c>
      <c r="E37" s="40">
        <v>1450</v>
      </c>
      <c r="F37" s="40">
        <v>1450</v>
      </c>
    </row>
    <row r="38" spans="1:6" x14ac:dyDescent="0.3">
      <c r="A38" s="41">
        <v>44217</v>
      </c>
      <c r="B38" s="80">
        <v>17601</v>
      </c>
      <c r="C38" s="39" t="s">
        <v>382</v>
      </c>
      <c r="D38" s="39" t="s">
        <v>426</v>
      </c>
      <c r="E38" s="40">
        <v>2237.9299999999998</v>
      </c>
      <c r="F38" s="40">
        <v>2237.9299999999998</v>
      </c>
    </row>
    <row r="39" spans="1:6" x14ac:dyDescent="0.3">
      <c r="A39" s="41">
        <v>44219</v>
      </c>
      <c r="B39" s="80">
        <v>226</v>
      </c>
      <c r="C39" s="39" t="s">
        <v>390</v>
      </c>
      <c r="D39" s="39" t="s">
        <v>422</v>
      </c>
      <c r="E39" s="40">
        <v>875.5</v>
      </c>
      <c r="F39" s="40">
        <v>875.5</v>
      </c>
    </row>
    <row r="40" spans="1:6" x14ac:dyDescent="0.3">
      <c r="A40" s="41">
        <v>44221</v>
      </c>
      <c r="B40" s="80">
        <v>99</v>
      </c>
      <c r="C40" s="39" t="s">
        <v>370</v>
      </c>
      <c r="D40" s="39" t="s">
        <v>422</v>
      </c>
      <c r="E40" s="40">
        <v>730</v>
      </c>
      <c r="F40" s="40">
        <v>730</v>
      </c>
    </row>
    <row r="41" spans="1:6" x14ac:dyDescent="0.3">
      <c r="A41" s="41">
        <v>44221</v>
      </c>
      <c r="B41" s="80">
        <v>65</v>
      </c>
      <c r="C41" s="39" t="s">
        <v>308</v>
      </c>
      <c r="D41" s="39" t="s">
        <v>422</v>
      </c>
      <c r="E41" s="40">
        <v>1070</v>
      </c>
      <c r="F41" s="40">
        <v>1070</v>
      </c>
    </row>
    <row r="42" spans="1:6" x14ac:dyDescent="0.3">
      <c r="A42" s="41">
        <v>44221</v>
      </c>
      <c r="B42" s="80">
        <v>63626</v>
      </c>
      <c r="C42" s="39" t="s">
        <v>384</v>
      </c>
      <c r="D42" s="42" t="s">
        <v>427</v>
      </c>
      <c r="E42" s="40">
        <v>117.8</v>
      </c>
      <c r="F42" s="40">
        <v>117.8</v>
      </c>
    </row>
    <row r="43" spans="1:6" x14ac:dyDescent="0.3">
      <c r="A43" s="41">
        <v>44222</v>
      </c>
      <c r="B43" s="80">
        <v>2042</v>
      </c>
      <c r="C43" s="39" t="s">
        <v>64</v>
      </c>
      <c r="D43" s="42" t="s">
        <v>421</v>
      </c>
      <c r="E43" s="40">
        <v>1243.29</v>
      </c>
      <c r="F43" s="40">
        <v>1243.29</v>
      </c>
    </row>
    <row r="44" spans="1:6" x14ac:dyDescent="0.3">
      <c r="A44" s="41">
        <v>44223</v>
      </c>
      <c r="B44" s="80"/>
      <c r="C44" s="39" t="s">
        <v>127</v>
      </c>
      <c r="D44" s="42" t="s">
        <v>424</v>
      </c>
      <c r="E44" s="40">
        <v>6922.63</v>
      </c>
      <c r="F44" s="40">
        <v>6922.63</v>
      </c>
    </row>
    <row r="45" spans="1:6" x14ac:dyDescent="0.3">
      <c r="A45" s="41">
        <v>44223</v>
      </c>
      <c r="B45" s="80">
        <v>236</v>
      </c>
      <c r="C45" s="39" t="s">
        <v>130</v>
      </c>
      <c r="D45" s="39" t="s">
        <v>425</v>
      </c>
      <c r="E45" s="40">
        <v>731</v>
      </c>
      <c r="F45" s="40">
        <v>731</v>
      </c>
    </row>
    <row r="46" spans="1:6" x14ac:dyDescent="0.3">
      <c r="A46" s="41">
        <v>44224</v>
      </c>
      <c r="B46" s="80">
        <v>907</v>
      </c>
      <c r="C46" s="39" t="s">
        <v>394</v>
      </c>
      <c r="D46" s="39" t="s">
        <v>422</v>
      </c>
      <c r="E46" s="40">
        <v>650</v>
      </c>
      <c r="F46" s="40">
        <v>650</v>
      </c>
    </row>
    <row r="47" spans="1:6" x14ac:dyDescent="0.3">
      <c r="A47" s="41">
        <v>44224</v>
      </c>
      <c r="B47" s="80">
        <v>4567</v>
      </c>
      <c r="C47" s="39" t="s">
        <v>124</v>
      </c>
      <c r="D47" s="39" t="s">
        <v>422</v>
      </c>
      <c r="E47" s="40">
        <v>1105</v>
      </c>
      <c r="F47" s="40">
        <v>1105</v>
      </c>
    </row>
    <row r="48" spans="1:6" x14ac:dyDescent="0.3">
      <c r="A48" s="41">
        <v>44217</v>
      </c>
      <c r="B48" s="100">
        <v>590201</v>
      </c>
      <c r="C48" s="39" t="s">
        <v>319</v>
      </c>
      <c r="D48" s="42" t="s">
        <v>424</v>
      </c>
      <c r="E48" s="40">
        <v>6641.54</v>
      </c>
      <c r="F48" s="40">
        <v>6641.54</v>
      </c>
    </row>
    <row r="49" spans="1:6" x14ac:dyDescent="0.3">
      <c r="A49" s="41">
        <v>44225</v>
      </c>
      <c r="B49" s="80"/>
      <c r="C49" s="21" t="s">
        <v>48</v>
      </c>
      <c r="D49" s="42" t="s">
        <v>424</v>
      </c>
      <c r="E49" s="19">
        <v>2323.5700000000002</v>
      </c>
      <c r="F49" s="19">
        <v>2323.5700000000002</v>
      </c>
    </row>
    <row r="50" spans="1:6" x14ac:dyDescent="0.3">
      <c r="A50" s="41">
        <v>44225</v>
      </c>
      <c r="B50" s="80"/>
      <c r="C50" s="21" t="s">
        <v>49</v>
      </c>
      <c r="D50" s="42" t="s">
        <v>424</v>
      </c>
      <c r="E50" s="19">
        <v>1602.17</v>
      </c>
      <c r="F50" s="19">
        <v>1602.17</v>
      </c>
    </row>
    <row r="51" spans="1:6" x14ac:dyDescent="0.3">
      <c r="A51" s="41">
        <v>44225</v>
      </c>
      <c r="B51" s="80"/>
      <c r="C51" s="21" t="s">
        <v>187</v>
      </c>
      <c r="D51" s="42" t="s">
        <v>424</v>
      </c>
      <c r="E51" s="19">
        <v>2615.27</v>
      </c>
      <c r="F51" s="19">
        <v>2615.27</v>
      </c>
    </row>
    <row r="52" spans="1:6" x14ac:dyDescent="0.3">
      <c r="A52" s="41">
        <v>44225</v>
      </c>
      <c r="B52" s="80"/>
      <c r="C52" s="21" t="s">
        <v>44</v>
      </c>
      <c r="D52" s="42" t="s">
        <v>424</v>
      </c>
      <c r="E52" s="19">
        <v>1808.94</v>
      </c>
      <c r="F52" s="19">
        <v>1808.94</v>
      </c>
    </row>
    <row r="53" spans="1:6" x14ac:dyDescent="0.3">
      <c r="A53" s="41">
        <v>44225</v>
      </c>
      <c r="B53" s="80"/>
      <c r="C53" s="21" t="s">
        <v>50</v>
      </c>
      <c r="D53" s="42" t="s">
        <v>424</v>
      </c>
      <c r="E53" s="19">
        <v>2650.13</v>
      </c>
      <c r="F53" s="19">
        <v>2650.13</v>
      </c>
    </row>
    <row r="54" spans="1:6" x14ac:dyDescent="0.3">
      <c r="A54" s="41">
        <v>44225</v>
      </c>
      <c r="B54" s="80"/>
      <c r="C54" s="21" t="s">
        <v>66</v>
      </c>
      <c r="D54" s="42" t="s">
        <v>424</v>
      </c>
      <c r="E54" s="19">
        <v>2223.96</v>
      </c>
      <c r="F54" s="19">
        <v>2223.96</v>
      </c>
    </row>
    <row r="55" spans="1:6" x14ac:dyDescent="0.3">
      <c r="A55" s="41">
        <v>44225</v>
      </c>
      <c r="B55" s="80"/>
      <c r="C55" s="21" t="s">
        <v>81</v>
      </c>
      <c r="D55" s="42" t="s">
        <v>424</v>
      </c>
      <c r="E55" s="19">
        <v>3428.46</v>
      </c>
      <c r="F55" s="19">
        <v>3428.46</v>
      </c>
    </row>
    <row r="56" spans="1:6" x14ac:dyDescent="0.3">
      <c r="A56" s="41">
        <v>44225</v>
      </c>
      <c r="B56" s="80"/>
      <c r="C56" s="21" t="s">
        <v>82</v>
      </c>
      <c r="D56" s="42" t="s">
        <v>424</v>
      </c>
      <c r="E56" s="19">
        <v>2519.7800000000002</v>
      </c>
      <c r="F56" s="19">
        <v>2519.7800000000002</v>
      </c>
    </row>
    <row r="57" spans="1:6" x14ac:dyDescent="0.3">
      <c r="A57" s="41">
        <v>44225</v>
      </c>
      <c r="B57" s="80"/>
      <c r="C57" s="21" t="s">
        <v>34</v>
      </c>
      <c r="D57" s="42" t="s">
        <v>424</v>
      </c>
      <c r="E57" s="19">
        <v>1556.42</v>
      </c>
      <c r="F57" s="19">
        <v>1556.42</v>
      </c>
    </row>
    <row r="58" spans="1:6" x14ac:dyDescent="0.3">
      <c r="A58" s="41">
        <v>44225</v>
      </c>
      <c r="B58" s="80"/>
      <c r="C58" s="21" t="s">
        <v>45</v>
      </c>
      <c r="D58" s="42" t="s">
        <v>424</v>
      </c>
      <c r="E58" s="19">
        <v>1096.99</v>
      </c>
      <c r="F58" s="19">
        <v>1096.99</v>
      </c>
    </row>
    <row r="59" spans="1:6" x14ac:dyDescent="0.3">
      <c r="A59" s="41">
        <v>44225</v>
      </c>
      <c r="B59" s="80"/>
      <c r="C59" s="21" t="s">
        <v>188</v>
      </c>
      <c r="D59" s="42" t="s">
        <v>424</v>
      </c>
      <c r="E59" s="19">
        <v>2746.87</v>
      </c>
      <c r="F59" s="19">
        <v>2746.87</v>
      </c>
    </row>
    <row r="60" spans="1:6" x14ac:dyDescent="0.3">
      <c r="A60" s="41">
        <v>44225</v>
      </c>
      <c r="B60" s="80"/>
      <c r="C60" s="21" t="s">
        <v>72</v>
      </c>
      <c r="D60" s="42" t="s">
        <v>424</v>
      </c>
      <c r="E60" s="19">
        <v>4010.43</v>
      </c>
      <c r="F60" s="19">
        <v>4010.43</v>
      </c>
    </row>
    <row r="61" spans="1:6" x14ac:dyDescent="0.3">
      <c r="A61" s="41">
        <v>44225</v>
      </c>
      <c r="B61" s="80"/>
      <c r="C61" s="21" t="s">
        <v>189</v>
      </c>
      <c r="D61" s="42" t="s">
        <v>424</v>
      </c>
      <c r="E61" s="19">
        <v>3989.95</v>
      </c>
      <c r="F61" s="19">
        <v>3989.95</v>
      </c>
    </row>
    <row r="62" spans="1:6" x14ac:dyDescent="0.3">
      <c r="A62" s="41">
        <v>44225</v>
      </c>
      <c r="B62" s="80"/>
      <c r="C62" s="21" t="s">
        <v>190</v>
      </c>
      <c r="D62" s="42" t="s">
        <v>424</v>
      </c>
      <c r="E62" s="19">
        <v>2083.5500000000002</v>
      </c>
      <c r="F62" s="19">
        <v>2083.5500000000002</v>
      </c>
    </row>
    <row r="63" spans="1:6" x14ac:dyDescent="0.3">
      <c r="A63" s="41">
        <v>44225</v>
      </c>
      <c r="B63" s="80"/>
      <c r="C63" s="21" t="s">
        <v>191</v>
      </c>
      <c r="D63" s="42" t="s">
        <v>424</v>
      </c>
      <c r="E63" s="19">
        <v>1691.26</v>
      </c>
      <c r="F63" s="19">
        <v>1691.26</v>
      </c>
    </row>
    <row r="64" spans="1:6" x14ac:dyDescent="0.3">
      <c r="A64" s="41">
        <v>44225</v>
      </c>
      <c r="B64" s="80"/>
      <c r="C64" s="21" t="s">
        <v>80</v>
      </c>
      <c r="D64" s="42" t="s">
        <v>424</v>
      </c>
      <c r="E64" s="19">
        <v>1911.11</v>
      </c>
      <c r="F64" s="19">
        <v>1911.11</v>
      </c>
    </row>
    <row r="65" spans="1:6" x14ac:dyDescent="0.3">
      <c r="A65" s="41">
        <v>44225</v>
      </c>
      <c r="B65" s="80"/>
      <c r="C65" s="21" t="s">
        <v>36</v>
      </c>
      <c r="D65" s="42" t="s">
        <v>424</v>
      </c>
      <c r="E65" s="19">
        <v>1875.05</v>
      </c>
      <c r="F65" s="19">
        <v>1875.05</v>
      </c>
    </row>
    <row r="66" spans="1:6" x14ac:dyDescent="0.3">
      <c r="A66" s="41">
        <v>44225</v>
      </c>
      <c r="B66" s="80"/>
      <c r="C66" s="21" t="s">
        <v>25</v>
      </c>
      <c r="D66" s="42" t="s">
        <v>424</v>
      </c>
      <c r="E66" s="19">
        <v>1412.21</v>
      </c>
      <c r="F66" s="19">
        <v>1412.21</v>
      </c>
    </row>
    <row r="67" spans="1:6" x14ac:dyDescent="0.3">
      <c r="A67" s="41">
        <v>44225</v>
      </c>
      <c r="B67" s="80"/>
      <c r="C67" s="21" t="s">
        <v>37</v>
      </c>
      <c r="D67" s="42" t="s">
        <v>424</v>
      </c>
      <c r="E67" s="19">
        <v>1709.22</v>
      </c>
      <c r="F67" s="19">
        <v>1709.22</v>
      </c>
    </row>
    <row r="68" spans="1:6" x14ac:dyDescent="0.3">
      <c r="A68" s="41">
        <v>44225</v>
      </c>
      <c r="B68" s="80"/>
      <c r="C68" s="21" t="s">
        <v>6</v>
      </c>
      <c r="D68" s="42" t="s">
        <v>424</v>
      </c>
      <c r="E68" s="19">
        <v>2636.57</v>
      </c>
      <c r="F68" s="19">
        <v>2636.57</v>
      </c>
    </row>
    <row r="69" spans="1:6" x14ac:dyDescent="0.3">
      <c r="A69" s="41">
        <v>44225</v>
      </c>
      <c r="B69" s="80"/>
      <c r="C69" s="21" t="s">
        <v>43</v>
      </c>
      <c r="D69" s="42" t="s">
        <v>424</v>
      </c>
      <c r="E69" s="19">
        <v>1470.17</v>
      </c>
      <c r="F69" s="19">
        <v>1470.17</v>
      </c>
    </row>
    <row r="70" spans="1:6" x14ac:dyDescent="0.3">
      <c r="A70" s="41">
        <v>44225</v>
      </c>
      <c r="B70" s="80"/>
      <c r="C70" s="21" t="s">
        <v>38</v>
      </c>
      <c r="D70" s="42" t="s">
        <v>424</v>
      </c>
      <c r="E70" s="19">
        <v>2506.81</v>
      </c>
      <c r="F70" s="19">
        <v>2506.81</v>
      </c>
    </row>
    <row r="71" spans="1:6" x14ac:dyDescent="0.3">
      <c r="A71" s="41">
        <v>44225</v>
      </c>
      <c r="B71" s="80"/>
      <c r="C71" s="21" t="s">
        <v>39</v>
      </c>
      <c r="D71" s="42" t="s">
        <v>424</v>
      </c>
      <c r="E71" s="19">
        <v>5470.41</v>
      </c>
      <c r="F71" s="19">
        <v>5470.41</v>
      </c>
    </row>
    <row r="72" spans="1:6" x14ac:dyDescent="0.3">
      <c r="A72" s="41">
        <v>44225</v>
      </c>
      <c r="B72" s="80"/>
      <c r="C72" s="21" t="s">
        <v>77</v>
      </c>
      <c r="D72" s="42" t="s">
        <v>424</v>
      </c>
      <c r="E72" s="19">
        <v>2202.79</v>
      </c>
      <c r="F72" s="19">
        <v>2202.79</v>
      </c>
    </row>
    <row r="73" spans="1:6" x14ac:dyDescent="0.3">
      <c r="A73" s="41">
        <v>44225</v>
      </c>
      <c r="B73" s="80"/>
      <c r="C73" s="21" t="s">
        <v>192</v>
      </c>
      <c r="D73" s="42" t="s">
        <v>424</v>
      </c>
      <c r="E73" s="19">
        <v>2343.96</v>
      </c>
      <c r="F73" s="19">
        <v>2343.96</v>
      </c>
    </row>
    <row r="74" spans="1:6" x14ac:dyDescent="0.3">
      <c r="A74" s="41">
        <v>44225</v>
      </c>
      <c r="B74" s="80"/>
      <c r="C74" s="21" t="s">
        <v>40</v>
      </c>
      <c r="D74" s="42" t="s">
        <v>424</v>
      </c>
      <c r="E74" s="19">
        <v>1728.38</v>
      </c>
      <c r="F74" s="19">
        <v>1728.38</v>
      </c>
    </row>
    <row r="75" spans="1:6" x14ac:dyDescent="0.3">
      <c r="A75" s="41">
        <v>44225</v>
      </c>
      <c r="B75" s="80"/>
      <c r="C75" s="21" t="s">
        <v>29</v>
      </c>
      <c r="D75" s="42" t="s">
        <v>424</v>
      </c>
      <c r="E75" s="19">
        <v>1769.85</v>
      </c>
      <c r="F75" s="19">
        <v>1769.85</v>
      </c>
    </row>
    <row r="76" spans="1:6" x14ac:dyDescent="0.3">
      <c r="A76" s="41">
        <v>44225</v>
      </c>
      <c r="B76" s="80"/>
      <c r="C76" s="21" t="s">
        <v>76</v>
      </c>
      <c r="D76" s="42" t="s">
        <v>424</v>
      </c>
      <c r="E76" s="19">
        <v>3210.25</v>
      </c>
      <c r="F76" s="19">
        <v>3210.25</v>
      </c>
    </row>
    <row r="77" spans="1:6" x14ac:dyDescent="0.3">
      <c r="A77" s="41">
        <v>44225</v>
      </c>
      <c r="B77" s="80"/>
      <c r="C77" s="21" t="s">
        <v>67</v>
      </c>
      <c r="D77" s="42" t="s">
        <v>424</v>
      </c>
      <c r="E77" s="19">
        <v>4351.83</v>
      </c>
      <c r="F77" s="19">
        <v>4351.83</v>
      </c>
    </row>
    <row r="78" spans="1:6" x14ac:dyDescent="0.3">
      <c r="A78" s="41">
        <v>44225</v>
      </c>
      <c r="B78" s="80"/>
      <c r="C78" s="21" t="s">
        <v>73</v>
      </c>
      <c r="D78" s="42" t="s">
        <v>424</v>
      </c>
      <c r="E78" s="19">
        <v>1706.38</v>
      </c>
      <c r="F78" s="19">
        <v>1706.38</v>
      </c>
    </row>
    <row r="79" spans="1:6" x14ac:dyDescent="0.3">
      <c r="A79" s="41">
        <v>44225</v>
      </c>
      <c r="B79" s="80"/>
      <c r="C79" s="21" t="s">
        <v>74</v>
      </c>
      <c r="D79" s="42" t="s">
        <v>424</v>
      </c>
      <c r="E79" s="19">
        <v>2556</v>
      </c>
      <c r="F79" s="19">
        <v>2556</v>
      </c>
    </row>
    <row r="80" spans="1:6" x14ac:dyDescent="0.3">
      <c r="A80" s="41">
        <v>44225</v>
      </c>
      <c r="B80" s="80"/>
      <c r="C80" s="21" t="s">
        <v>75</v>
      </c>
      <c r="D80" s="42" t="s">
        <v>424</v>
      </c>
      <c r="E80" s="19">
        <v>1220.17</v>
      </c>
      <c r="F80" s="19">
        <v>1220.17</v>
      </c>
    </row>
    <row r="81" spans="1:6" x14ac:dyDescent="0.3">
      <c r="A81" s="41">
        <v>44225</v>
      </c>
      <c r="B81" s="80"/>
      <c r="C81" s="21" t="s">
        <v>22</v>
      </c>
      <c r="D81" s="42" t="s">
        <v>424</v>
      </c>
      <c r="E81" s="19">
        <v>2067.31</v>
      </c>
      <c r="F81" s="19">
        <v>2067.31</v>
      </c>
    </row>
    <row r="82" spans="1:6" x14ac:dyDescent="0.3">
      <c r="A82" s="41">
        <v>44225</v>
      </c>
      <c r="B82" s="80"/>
      <c r="C82" s="39" t="s">
        <v>78</v>
      </c>
      <c r="D82" s="42" t="s">
        <v>424</v>
      </c>
      <c r="E82" s="19">
        <v>2089.08</v>
      </c>
      <c r="F82" s="19">
        <v>2089.08</v>
      </c>
    </row>
    <row r="83" spans="1:6" x14ac:dyDescent="0.3">
      <c r="A83" s="41">
        <v>44225</v>
      </c>
      <c r="B83" s="80"/>
      <c r="C83" s="39" t="s">
        <v>31</v>
      </c>
      <c r="D83" s="42" t="s">
        <v>424</v>
      </c>
      <c r="E83" s="19">
        <v>1405.18</v>
      </c>
      <c r="F83" s="19">
        <v>1405.18</v>
      </c>
    </row>
    <row r="84" spans="1:6" x14ac:dyDescent="0.3">
      <c r="A84" s="41">
        <v>44225</v>
      </c>
      <c r="B84" s="80"/>
      <c r="C84" s="39" t="s">
        <v>32</v>
      </c>
      <c r="D84" s="42" t="s">
        <v>424</v>
      </c>
      <c r="E84" s="19">
        <v>1552.9</v>
      </c>
      <c r="F84" s="19">
        <v>1552.9</v>
      </c>
    </row>
    <row r="85" spans="1:6" x14ac:dyDescent="0.3">
      <c r="A85" s="41">
        <v>44225</v>
      </c>
      <c r="B85" s="80"/>
      <c r="C85" s="39" t="s">
        <v>70</v>
      </c>
      <c r="D85" s="42" t="s">
        <v>424</v>
      </c>
      <c r="E85" s="19">
        <v>1826.45</v>
      </c>
      <c r="F85" s="19">
        <v>1826.45</v>
      </c>
    </row>
    <row r="86" spans="1:6" x14ac:dyDescent="0.3">
      <c r="A86" s="41">
        <v>44225</v>
      </c>
      <c r="B86" s="80"/>
      <c r="C86" s="39" t="s">
        <v>71</v>
      </c>
      <c r="D86" s="42" t="s">
        <v>424</v>
      </c>
      <c r="E86" s="19">
        <v>3460.16</v>
      </c>
      <c r="F86" s="19">
        <v>3460.16</v>
      </c>
    </row>
    <row r="87" spans="1:6" x14ac:dyDescent="0.3">
      <c r="A87" s="41">
        <v>44225</v>
      </c>
      <c r="B87" s="80"/>
      <c r="C87" s="39" t="s">
        <v>53</v>
      </c>
      <c r="D87" s="42" t="s">
        <v>424</v>
      </c>
      <c r="E87" s="19">
        <v>2250.41</v>
      </c>
      <c r="F87" s="19">
        <v>2250.41</v>
      </c>
    </row>
    <row r="88" spans="1:6" x14ac:dyDescent="0.3">
      <c r="A88" s="41">
        <v>44225</v>
      </c>
      <c r="B88" s="80"/>
      <c r="C88" s="39" t="s">
        <v>33</v>
      </c>
      <c r="D88" s="42" t="s">
        <v>424</v>
      </c>
      <c r="E88" s="19">
        <v>1772.9</v>
      </c>
      <c r="F88" s="19">
        <v>1772.9</v>
      </c>
    </row>
    <row r="89" spans="1:6" x14ac:dyDescent="0.3">
      <c r="A89" s="41">
        <v>44225</v>
      </c>
      <c r="B89" s="80"/>
      <c r="C89" s="39" t="s">
        <v>79</v>
      </c>
      <c r="D89" s="42" t="s">
        <v>424</v>
      </c>
      <c r="E89" s="19">
        <v>2045.25</v>
      </c>
      <c r="F89" s="19">
        <v>2045.25</v>
      </c>
    </row>
    <row r="90" spans="1:6" x14ac:dyDescent="0.3">
      <c r="A90" s="41">
        <v>44225</v>
      </c>
      <c r="B90" s="80"/>
      <c r="C90" s="39" t="s">
        <v>193</v>
      </c>
      <c r="D90" s="42" t="s">
        <v>424</v>
      </c>
      <c r="E90" s="19">
        <v>1940.78</v>
      </c>
      <c r="F90" s="19">
        <v>1940.78</v>
      </c>
    </row>
    <row r="91" spans="1:6" s="34" customFormat="1" x14ac:dyDescent="0.3">
      <c r="A91" s="41"/>
      <c r="B91" s="80"/>
      <c r="C91" s="39"/>
      <c r="D91" s="39"/>
      <c r="E91" s="40">
        <f>SUM(E5:E90)</f>
        <v>141160.06</v>
      </c>
      <c r="F91" s="40">
        <f>SUM(F5:F90)</f>
        <v>141160.06</v>
      </c>
    </row>
    <row r="92" spans="1:6" s="34" customFormat="1" x14ac:dyDescent="0.3">
      <c r="A92" s="86" t="s">
        <v>429</v>
      </c>
      <c r="B92" s="87"/>
      <c r="C92" s="35"/>
      <c r="D92" s="88">
        <f>COUNT(A5:A90)</f>
        <v>86</v>
      </c>
      <c r="E92" s="26"/>
      <c r="F92" s="26"/>
    </row>
    <row r="93" spans="1:6" s="34" customFormat="1" x14ac:dyDescent="0.3">
      <c r="A93" s="89" t="s">
        <v>430</v>
      </c>
      <c r="B93" s="87"/>
      <c r="C93" s="35"/>
      <c r="D93" s="90">
        <f>E91</f>
        <v>141160.06</v>
      </c>
      <c r="E93" s="26"/>
      <c r="F93" s="26"/>
    </row>
    <row r="94" spans="1:6" s="34" customFormat="1" x14ac:dyDescent="0.3">
      <c r="A94" s="89" t="s">
        <v>431</v>
      </c>
      <c r="B94" s="87"/>
      <c r="C94" s="35"/>
      <c r="D94" s="90">
        <f>F91</f>
        <v>141160.06</v>
      </c>
      <c r="E94" s="26"/>
      <c r="F94" s="26"/>
    </row>
    <row r="95" spans="1:6" s="34" customFormat="1" x14ac:dyDescent="0.3">
      <c r="A95" s="35"/>
      <c r="B95" s="87"/>
      <c r="C95" s="35"/>
      <c r="D95" s="35"/>
      <c r="E95" s="26"/>
      <c r="F95" s="26"/>
    </row>
    <row r="96" spans="1:6" s="34" customFormat="1" x14ac:dyDescent="0.3">
      <c r="A96" s="91" t="s">
        <v>432</v>
      </c>
      <c r="B96" s="92"/>
      <c r="C96" s="93"/>
      <c r="D96" s="94"/>
    </row>
    <row r="97" spans="1:11" s="34" customFormat="1" x14ac:dyDescent="0.3">
      <c r="A97" s="91" t="s">
        <v>433</v>
      </c>
      <c r="B97" s="92"/>
      <c r="C97" s="93"/>
      <c r="D97" s="94"/>
    </row>
    <row r="98" spans="1:11" s="34" customFormat="1" x14ac:dyDescent="0.3">
      <c r="A98" s="91" t="s">
        <v>434</v>
      </c>
      <c r="B98" s="92"/>
      <c r="C98" s="93"/>
      <c r="D98" s="94"/>
    </row>
    <row r="99" spans="1:11" s="34" customFormat="1" x14ac:dyDescent="0.3">
      <c r="A99" s="91"/>
      <c r="B99" s="92"/>
      <c r="C99" s="93"/>
      <c r="D99" s="94"/>
    </row>
    <row r="100" spans="1:11" s="34" customFormat="1" x14ac:dyDescent="0.3">
      <c r="A100" s="95" t="s">
        <v>435</v>
      </c>
      <c r="B100" s="96"/>
      <c r="C100" s="53"/>
      <c r="D100" s="53"/>
    </row>
    <row r="101" spans="1:11" s="34" customFormat="1" x14ac:dyDescent="0.3">
      <c r="A101" s="95"/>
      <c r="B101" s="96"/>
      <c r="C101" s="53"/>
      <c r="D101" s="53"/>
    </row>
    <row r="102" spans="1:11" s="34" customFormat="1" x14ac:dyDescent="0.3">
      <c r="A102" s="95"/>
      <c r="B102" s="96"/>
      <c r="C102" s="53"/>
      <c r="D102" s="53"/>
    </row>
    <row r="103" spans="1:11" s="34" customFormat="1" x14ac:dyDescent="0.3">
      <c r="A103" s="95"/>
      <c r="B103" s="96"/>
      <c r="C103" s="53"/>
      <c r="D103" s="53"/>
    </row>
    <row r="104" spans="1:11" s="34" customFormat="1" x14ac:dyDescent="0.3">
      <c r="A104" s="97"/>
      <c r="B104" s="54" t="s">
        <v>195</v>
      </c>
      <c r="C104" s="98"/>
      <c r="D104" s="55" t="s">
        <v>196</v>
      </c>
    </row>
    <row r="105" spans="1:11" s="34" customFormat="1" x14ac:dyDescent="0.3">
      <c r="A105" s="53"/>
      <c r="B105" s="56" t="s">
        <v>197</v>
      </c>
      <c r="C105" s="98"/>
      <c r="D105" s="57" t="s">
        <v>198</v>
      </c>
    </row>
    <row r="106" spans="1:11" s="34" customFormat="1" x14ac:dyDescent="0.3">
      <c r="A106" s="53"/>
      <c r="B106" s="56" t="s">
        <v>199</v>
      </c>
      <c r="C106" s="98"/>
      <c r="D106" s="57" t="s">
        <v>200</v>
      </c>
    </row>
    <row r="107" spans="1:11" s="72" customFormat="1" x14ac:dyDescent="0.3">
      <c r="A107" s="82"/>
      <c r="B107" s="83"/>
      <c r="C107" s="84"/>
      <c r="D107" s="84"/>
      <c r="E107" s="85"/>
      <c r="F107" s="85"/>
      <c r="G107" s="35"/>
      <c r="H107" s="35"/>
      <c r="I107" s="35"/>
      <c r="J107" s="35"/>
      <c r="K107" s="35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4"/>
  <sheetViews>
    <sheetView workbookViewId="0">
      <selection activeCell="F122" sqref="F122"/>
    </sheetView>
  </sheetViews>
  <sheetFormatPr defaultRowHeight="14.4" x14ac:dyDescent="0.3"/>
  <cols>
    <col min="1" max="1" width="10.6640625" style="35" bestFit="1" customWidth="1"/>
    <col min="2" max="2" width="11" style="72" customWidth="1"/>
    <col min="3" max="3" width="48.77734375" style="35" customWidth="1"/>
    <col min="4" max="4" width="38.44140625" style="35" customWidth="1"/>
    <col min="5" max="5" width="11.33203125" style="37" customWidth="1"/>
    <col min="6" max="6" width="11" style="37" customWidth="1"/>
    <col min="7" max="7" width="5.5546875" style="37" bestFit="1" customWidth="1"/>
    <col min="8" max="8" width="10" style="37" bestFit="1" customWidth="1"/>
    <col min="9" max="9" width="4.33203125" style="35" bestFit="1" customWidth="1"/>
    <col min="10" max="10" width="10.5546875" style="35" bestFit="1" customWidth="1"/>
    <col min="11" max="11" width="19.88671875" style="72" bestFit="1" customWidth="1"/>
    <col min="12" max="12" width="17" style="35" bestFit="1" customWidth="1"/>
    <col min="13" max="13" width="29.33203125" style="72" bestFit="1" customWidth="1"/>
    <col min="14" max="16384" width="8.88671875" style="35"/>
  </cols>
  <sheetData>
    <row r="1" spans="1:13" x14ac:dyDescent="0.3">
      <c r="A1" s="34"/>
      <c r="B1" s="74"/>
      <c r="C1" s="174" t="s">
        <v>411</v>
      </c>
      <c r="D1" s="174"/>
      <c r="E1" s="26"/>
      <c r="F1" s="26"/>
      <c r="G1" s="26"/>
      <c r="H1" s="26"/>
    </row>
    <row r="2" spans="1:13" x14ac:dyDescent="0.3">
      <c r="A2" s="34"/>
      <c r="B2" s="74"/>
      <c r="C2" s="175" t="s">
        <v>419</v>
      </c>
      <c r="D2" s="175"/>
      <c r="E2" s="26"/>
      <c r="F2" s="26"/>
      <c r="G2" s="26"/>
      <c r="H2" s="26"/>
    </row>
    <row r="3" spans="1:13" x14ac:dyDescent="0.3">
      <c r="A3" s="34"/>
      <c r="B3" s="74"/>
      <c r="C3" s="176" t="s">
        <v>412</v>
      </c>
      <c r="D3" s="176"/>
      <c r="E3" s="26"/>
      <c r="F3" s="26"/>
      <c r="G3" s="26"/>
      <c r="H3" s="26"/>
    </row>
    <row r="4" spans="1:13" ht="26.4" x14ac:dyDescent="0.3">
      <c r="A4" s="75" t="s">
        <v>413</v>
      </c>
      <c r="B4" s="76" t="s">
        <v>414</v>
      </c>
      <c r="C4" s="77" t="s">
        <v>415</v>
      </c>
      <c r="D4" s="78" t="s">
        <v>416</v>
      </c>
      <c r="E4" s="79" t="s">
        <v>417</v>
      </c>
      <c r="F4" s="79" t="s">
        <v>418</v>
      </c>
      <c r="G4" s="99"/>
      <c r="H4" s="99"/>
      <c r="I4" s="35" t="s">
        <v>0</v>
      </c>
      <c r="J4" s="35" t="s">
        <v>3</v>
      </c>
      <c r="K4" s="72" t="s">
        <v>286</v>
      </c>
      <c r="L4" s="35" t="s">
        <v>287</v>
      </c>
      <c r="M4" s="72" t="s">
        <v>5</v>
      </c>
    </row>
    <row r="5" spans="1:13" x14ac:dyDescent="0.3">
      <c r="A5" s="41">
        <v>44200</v>
      </c>
      <c r="B5" s="80">
        <v>6518</v>
      </c>
      <c r="C5" s="39" t="s">
        <v>375</v>
      </c>
      <c r="D5" s="42" t="s">
        <v>420</v>
      </c>
      <c r="E5" s="40">
        <v>3142.74</v>
      </c>
      <c r="F5" s="40">
        <v>3142.74</v>
      </c>
      <c r="G5" s="85" t="s">
        <v>437</v>
      </c>
      <c r="H5" s="85"/>
      <c r="I5" s="35" t="s">
        <v>23</v>
      </c>
      <c r="J5" s="36">
        <v>44211</v>
      </c>
      <c r="K5" s="73">
        <v>44211</v>
      </c>
      <c r="L5" s="35" t="s">
        <v>100</v>
      </c>
    </row>
    <row r="6" spans="1:13" x14ac:dyDescent="0.3">
      <c r="A6" s="41">
        <v>44203</v>
      </c>
      <c r="B6" s="80">
        <v>2039</v>
      </c>
      <c r="C6" s="39" t="s">
        <v>64</v>
      </c>
      <c r="D6" s="42" t="s">
        <v>421</v>
      </c>
      <c r="E6" s="40">
        <v>2115.87</v>
      </c>
      <c r="F6" s="40">
        <v>2115.87</v>
      </c>
      <c r="G6" s="85" t="s">
        <v>437</v>
      </c>
      <c r="H6" s="85"/>
      <c r="I6" s="35" t="s">
        <v>23</v>
      </c>
      <c r="J6" s="36">
        <v>44210</v>
      </c>
      <c r="K6" s="73">
        <v>44210</v>
      </c>
      <c r="L6" s="35" t="s">
        <v>100</v>
      </c>
      <c r="M6" s="72" t="s">
        <v>65</v>
      </c>
    </row>
    <row r="7" spans="1:13" x14ac:dyDescent="0.3">
      <c r="A7" s="41">
        <v>44217</v>
      </c>
      <c r="B7" s="80">
        <v>17601</v>
      </c>
      <c r="C7" s="39" t="s">
        <v>382</v>
      </c>
      <c r="D7" s="39" t="s">
        <v>426</v>
      </c>
      <c r="E7" s="40">
        <v>2237.9299999999998</v>
      </c>
      <c r="F7" s="40">
        <v>2237.9299999999998</v>
      </c>
      <c r="G7" s="85" t="s">
        <v>437</v>
      </c>
      <c r="H7" s="85"/>
      <c r="I7" s="35" t="s">
        <v>23</v>
      </c>
      <c r="J7" s="36">
        <v>44217</v>
      </c>
      <c r="K7" s="73">
        <v>44217</v>
      </c>
      <c r="L7" s="35" t="s">
        <v>86</v>
      </c>
      <c r="M7" s="72" t="s">
        <v>88</v>
      </c>
    </row>
    <row r="8" spans="1:13" x14ac:dyDescent="0.3">
      <c r="A8" s="41">
        <v>44221</v>
      </c>
      <c r="B8" s="80">
        <v>63626</v>
      </c>
      <c r="C8" s="39" t="s">
        <v>384</v>
      </c>
      <c r="D8" s="42" t="s">
        <v>427</v>
      </c>
      <c r="E8" s="40">
        <v>117.8</v>
      </c>
      <c r="F8" s="40">
        <v>117.8</v>
      </c>
      <c r="G8" s="85" t="s">
        <v>437</v>
      </c>
      <c r="H8" s="85"/>
      <c r="I8" s="35" t="s">
        <v>23</v>
      </c>
      <c r="J8" s="36">
        <v>44221</v>
      </c>
      <c r="K8" s="73">
        <v>44221</v>
      </c>
      <c r="L8" s="35" t="s">
        <v>86</v>
      </c>
      <c r="M8" s="72" t="s">
        <v>87</v>
      </c>
    </row>
    <row r="9" spans="1:13" x14ac:dyDescent="0.3">
      <c r="A9" s="41">
        <v>44222</v>
      </c>
      <c r="B9" s="80">
        <v>2042</v>
      </c>
      <c r="C9" s="39" t="s">
        <v>64</v>
      </c>
      <c r="D9" s="42" t="s">
        <v>421</v>
      </c>
      <c r="E9" s="40">
        <v>1243.29</v>
      </c>
      <c r="F9" s="40">
        <v>1243.29</v>
      </c>
      <c r="G9" s="85" t="s">
        <v>437</v>
      </c>
      <c r="H9" s="85">
        <f>SUM(F5:F9)</f>
        <v>8857.6299999999992</v>
      </c>
      <c r="I9" s="35" t="s">
        <v>23</v>
      </c>
      <c r="J9" s="36">
        <v>44224</v>
      </c>
      <c r="K9" s="73">
        <v>44223</v>
      </c>
      <c r="L9" s="35" t="s">
        <v>8</v>
      </c>
      <c r="M9" s="72" t="s">
        <v>65</v>
      </c>
    </row>
    <row r="10" spans="1:13" x14ac:dyDescent="0.3">
      <c r="A10" s="41">
        <v>44203</v>
      </c>
      <c r="B10" s="80">
        <v>29632</v>
      </c>
      <c r="C10" s="39" t="s">
        <v>131</v>
      </c>
      <c r="D10" s="39" t="s">
        <v>422</v>
      </c>
      <c r="E10" s="40">
        <v>110</v>
      </c>
      <c r="F10" s="40">
        <v>110</v>
      </c>
      <c r="G10" s="85" t="s">
        <v>440</v>
      </c>
      <c r="H10" s="85"/>
      <c r="I10" s="35" t="s">
        <v>23</v>
      </c>
      <c r="J10" s="36">
        <v>44217</v>
      </c>
      <c r="K10" s="73">
        <v>44218</v>
      </c>
      <c r="L10" s="35" t="s">
        <v>108</v>
      </c>
      <c r="M10" s="72" t="s">
        <v>137</v>
      </c>
    </row>
    <row r="11" spans="1:13" x14ac:dyDescent="0.3">
      <c r="A11" s="41">
        <v>44204</v>
      </c>
      <c r="B11" s="80">
        <v>4545</v>
      </c>
      <c r="C11" s="39" t="s">
        <v>124</v>
      </c>
      <c r="D11" s="39" t="s">
        <v>422</v>
      </c>
      <c r="E11" s="40">
        <v>290</v>
      </c>
      <c r="F11" s="40">
        <v>290</v>
      </c>
      <c r="G11" s="85" t="s">
        <v>440</v>
      </c>
      <c r="H11" s="85"/>
      <c r="I11" s="35" t="s">
        <v>23</v>
      </c>
      <c r="J11" s="36">
        <v>44231</v>
      </c>
      <c r="K11" s="73">
        <v>44231</v>
      </c>
      <c r="L11" s="35" t="s">
        <v>100</v>
      </c>
      <c r="M11" s="72" t="s">
        <v>410</v>
      </c>
    </row>
    <row r="12" spans="1:13" x14ac:dyDescent="0.3">
      <c r="A12" s="41">
        <v>44207</v>
      </c>
      <c r="B12" s="80">
        <v>1261</v>
      </c>
      <c r="C12" s="39" t="s">
        <v>61</v>
      </c>
      <c r="D12" s="39" t="s">
        <v>422</v>
      </c>
      <c r="E12" s="40">
        <v>2945</v>
      </c>
      <c r="F12" s="40">
        <v>2945</v>
      </c>
      <c r="G12" s="85" t="s">
        <v>440</v>
      </c>
      <c r="H12" s="85"/>
      <c r="I12" s="35" t="s">
        <v>23</v>
      </c>
      <c r="J12" s="36">
        <v>44223</v>
      </c>
      <c r="K12" s="73">
        <v>44221</v>
      </c>
      <c r="L12" s="35" t="s">
        <v>100</v>
      </c>
      <c r="M12" s="72" t="s">
        <v>106</v>
      </c>
    </row>
    <row r="13" spans="1:13" x14ac:dyDescent="0.3">
      <c r="A13" s="41">
        <v>44207</v>
      </c>
      <c r="B13" s="80">
        <v>847</v>
      </c>
      <c r="C13" s="39" t="s">
        <v>61</v>
      </c>
      <c r="D13" s="39" t="s">
        <v>422</v>
      </c>
      <c r="E13" s="40">
        <v>880</v>
      </c>
      <c r="F13" s="40">
        <v>880</v>
      </c>
      <c r="G13" s="85" t="s">
        <v>440</v>
      </c>
      <c r="H13" s="85"/>
      <c r="I13" s="35" t="s">
        <v>23</v>
      </c>
      <c r="J13" s="36">
        <v>44223</v>
      </c>
      <c r="K13" s="73">
        <v>44221</v>
      </c>
      <c r="L13" s="35" t="s">
        <v>100</v>
      </c>
      <c r="M13" s="72" t="s">
        <v>106</v>
      </c>
    </row>
    <row r="14" spans="1:13" x14ac:dyDescent="0.3">
      <c r="A14" s="41">
        <v>44208</v>
      </c>
      <c r="B14" s="80">
        <v>96</v>
      </c>
      <c r="C14" s="39" t="s">
        <v>370</v>
      </c>
      <c r="D14" s="39" t="s">
        <v>422</v>
      </c>
      <c r="E14" s="40">
        <v>480</v>
      </c>
      <c r="F14" s="40">
        <v>480</v>
      </c>
      <c r="G14" s="85" t="s">
        <v>440</v>
      </c>
      <c r="H14" s="85"/>
      <c r="I14" s="35" t="s">
        <v>23</v>
      </c>
      <c r="J14" s="36">
        <v>44209</v>
      </c>
      <c r="K14" s="73">
        <v>44209</v>
      </c>
      <c r="L14" s="35" t="s">
        <v>8</v>
      </c>
      <c r="M14" s="72" t="s">
        <v>24</v>
      </c>
    </row>
    <row r="15" spans="1:13" x14ac:dyDescent="0.3">
      <c r="A15" s="41">
        <v>44210</v>
      </c>
      <c r="B15" s="80">
        <v>4550</v>
      </c>
      <c r="C15" s="39" t="s">
        <v>124</v>
      </c>
      <c r="D15" s="39" t="s">
        <v>422</v>
      </c>
      <c r="E15" s="40">
        <v>883</v>
      </c>
      <c r="F15" s="40">
        <v>883</v>
      </c>
      <c r="G15" s="85" t="s">
        <v>440</v>
      </c>
      <c r="H15" s="85"/>
      <c r="I15" s="35" t="s">
        <v>23</v>
      </c>
      <c r="J15" s="36">
        <v>44232</v>
      </c>
      <c r="K15" s="73">
        <v>44228</v>
      </c>
      <c r="L15" s="35" t="s">
        <v>100</v>
      </c>
    </row>
    <row r="16" spans="1:13" x14ac:dyDescent="0.3">
      <c r="A16" s="41">
        <v>44210</v>
      </c>
      <c r="B16" s="80">
        <v>4555</v>
      </c>
      <c r="C16" s="39" t="s">
        <v>124</v>
      </c>
      <c r="D16" s="39" t="s">
        <v>422</v>
      </c>
      <c r="E16" s="40">
        <v>675</v>
      </c>
      <c r="F16" s="40">
        <v>675</v>
      </c>
      <c r="G16" s="85" t="s">
        <v>440</v>
      </c>
      <c r="H16" s="85"/>
      <c r="I16" s="35" t="s">
        <v>23</v>
      </c>
      <c r="J16" s="36">
        <v>44236</v>
      </c>
      <c r="K16" s="72" t="s">
        <v>289</v>
      </c>
      <c r="L16" s="35" t="s">
        <v>100</v>
      </c>
    </row>
    <row r="17" spans="1:13" x14ac:dyDescent="0.3">
      <c r="A17" s="41">
        <v>44210</v>
      </c>
      <c r="B17" s="80">
        <v>3411</v>
      </c>
      <c r="C17" s="39" t="s">
        <v>291</v>
      </c>
      <c r="D17" s="39" t="s">
        <v>422</v>
      </c>
      <c r="E17" s="40">
        <v>1147.06</v>
      </c>
      <c r="F17" s="40">
        <v>1147.06</v>
      </c>
      <c r="G17" s="85" t="s">
        <v>440</v>
      </c>
      <c r="H17" s="85"/>
      <c r="I17" s="35" t="s">
        <v>23</v>
      </c>
      <c r="J17" s="36">
        <v>44238</v>
      </c>
      <c r="K17" s="72" t="s">
        <v>293</v>
      </c>
      <c r="L17" s="35" t="s">
        <v>100</v>
      </c>
    </row>
    <row r="18" spans="1:13" x14ac:dyDescent="0.3">
      <c r="A18" s="41">
        <v>44214</v>
      </c>
      <c r="B18" s="80">
        <v>11136</v>
      </c>
      <c r="C18" s="39" t="s">
        <v>388</v>
      </c>
      <c r="D18" s="39" t="s">
        <v>422</v>
      </c>
      <c r="E18" s="40">
        <v>620</v>
      </c>
      <c r="F18" s="40">
        <v>620</v>
      </c>
      <c r="G18" s="85" t="s">
        <v>440</v>
      </c>
      <c r="H18" s="85"/>
      <c r="I18" s="35" t="s">
        <v>23</v>
      </c>
      <c r="J18" s="36">
        <v>44221</v>
      </c>
      <c r="K18" s="73">
        <v>44221</v>
      </c>
      <c r="L18" s="35" t="s">
        <v>8</v>
      </c>
    </row>
    <row r="19" spans="1:13" x14ac:dyDescent="0.3">
      <c r="A19" s="41">
        <v>44214</v>
      </c>
      <c r="B19" s="80">
        <v>433894</v>
      </c>
      <c r="C19" s="39" t="s">
        <v>93</v>
      </c>
      <c r="D19" s="39" t="s">
        <v>422</v>
      </c>
      <c r="E19" s="40">
        <v>508.56</v>
      </c>
      <c r="F19" s="40">
        <v>508.56</v>
      </c>
      <c r="G19" s="85" t="s">
        <v>440</v>
      </c>
      <c r="H19" s="85"/>
      <c r="I19" s="35" t="s">
        <v>23</v>
      </c>
      <c r="J19" s="36">
        <v>44242</v>
      </c>
      <c r="K19" s="72" t="s">
        <v>289</v>
      </c>
      <c r="L19" s="35" t="s">
        <v>100</v>
      </c>
    </row>
    <row r="20" spans="1:13" x14ac:dyDescent="0.3">
      <c r="A20" s="41">
        <v>44219</v>
      </c>
      <c r="B20" s="80">
        <v>226</v>
      </c>
      <c r="C20" s="39" t="s">
        <v>390</v>
      </c>
      <c r="D20" s="39" t="s">
        <v>422</v>
      </c>
      <c r="E20" s="40">
        <v>875.5</v>
      </c>
      <c r="F20" s="40">
        <v>875.5</v>
      </c>
      <c r="G20" s="85" t="s">
        <v>440</v>
      </c>
      <c r="H20" s="85"/>
      <c r="I20" s="35" t="s">
        <v>23</v>
      </c>
      <c r="J20" s="36">
        <v>44221</v>
      </c>
      <c r="K20" s="73">
        <v>44221</v>
      </c>
      <c r="L20" s="35" t="s">
        <v>100</v>
      </c>
    </row>
    <row r="21" spans="1:13" x14ac:dyDescent="0.3">
      <c r="A21" s="41">
        <v>44221</v>
      </c>
      <c r="B21" s="80">
        <v>99</v>
      </c>
      <c r="C21" s="39" t="s">
        <v>370</v>
      </c>
      <c r="D21" s="39" t="s">
        <v>422</v>
      </c>
      <c r="E21" s="40">
        <v>730</v>
      </c>
      <c r="F21" s="40">
        <v>730</v>
      </c>
      <c r="G21" s="85" t="s">
        <v>440</v>
      </c>
      <c r="H21" s="85"/>
      <c r="I21" s="35" t="s">
        <v>23</v>
      </c>
      <c r="J21" s="36">
        <v>44221</v>
      </c>
      <c r="K21" s="73">
        <v>44221</v>
      </c>
      <c r="L21" s="35" t="s">
        <v>8</v>
      </c>
      <c r="M21" s="72" t="s">
        <v>24</v>
      </c>
    </row>
    <row r="22" spans="1:13" x14ac:dyDescent="0.3">
      <c r="A22" s="41">
        <v>44221</v>
      </c>
      <c r="B22" s="80">
        <v>65</v>
      </c>
      <c r="C22" s="39" t="s">
        <v>308</v>
      </c>
      <c r="D22" s="39" t="s">
        <v>422</v>
      </c>
      <c r="E22" s="40">
        <v>1070</v>
      </c>
      <c r="F22" s="40">
        <v>1070</v>
      </c>
      <c r="G22" s="85" t="s">
        <v>440</v>
      </c>
      <c r="H22" s="85"/>
      <c r="I22" s="35" t="s">
        <v>23</v>
      </c>
      <c r="J22" s="36">
        <v>44249</v>
      </c>
      <c r="K22" s="72" t="s">
        <v>293</v>
      </c>
      <c r="L22" s="35" t="s">
        <v>100</v>
      </c>
    </row>
    <row r="23" spans="1:13" x14ac:dyDescent="0.3">
      <c r="A23" s="41">
        <v>44224</v>
      </c>
      <c r="B23" s="80">
        <v>907</v>
      </c>
      <c r="C23" s="39" t="s">
        <v>394</v>
      </c>
      <c r="D23" s="39" t="s">
        <v>422</v>
      </c>
      <c r="E23" s="40">
        <v>650</v>
      </c>
      <c r="F23" s="40">
        <v>650</v>
      </c>
      <c r="G23" s="85" t="s">
        <v>440</v>
      </c>
      <c r="H23" s="85"/>
      <c r="I23" s="35" t="s">
        <v>23</v>
      </c>
      <c r="J23" s="36">
        <v>44224</v>
      </c>
      <c r="K23" s="73">
        <v>44224</v>
      </c>
      <c r="L23" s="35" t="s">
        <v>8</v>
      </c>
      <c r="M23" s="72" t="s">
        <v>395</v>
      </c>
    </row>
    <row r="24" spans="1:13" x14ac:dyDescent="0.3">
      <c r="A24" s="41">
        <v>44224</v>
      </c>
      <c r="B24" s="80">
        <v>4567</v>
      </c>
      <c r="C24" s="39" t="s">
        <v>124</v>
      </c>
      <c r="D24" s="39" t="s">
        <v>422</v>
      </c>
      <c r="E24" s="40">
        <v>1105</v>
      </c>
      <c r="F24" s="40">
        <v>1105</v>
      </c>
      <c r="G24" s="85" t="s">
        <v>440</v>
      </c>
      <c r="H24" s="85">
        <f>SUM(F10:F24)</f>
        <v>12969.119999999999</v>
      </c>
      <c r="I24" s="35" t="s">
        <v>23</v>
      </c>
      <c r="J24" s="36">
        <v>44244</v>
      </c>
      <c r="K24" s="72" t="s">
        <v>289</v>
      </c>
      <c r="L24" s="35" t="s">
        <v>100</v>
      </c>
    </row>
    <row r="25" spans="1:13" x14ac:dyDescent="0.3">
      <c r="A25" s="41">
        <v>44200</v>
      </c>
      <c r="B25" s="80">
        <v>591027</v>
      </c>
      <c r="C25" s="39" t="s">
        <v>299</v>
      </c>
      <c r="D25" s="39" t="s">
        <v>425</v>
      </c>
      <c r="E25" s="40">
        <v>73.430000000000007</v>
      </c>
      <c r="F25" s="40">
        <v>73.430000000000007</v>
      </c>
      <c r="G25" s="85" t="s">
        <v>436</v>
      </c>
      <c r="H25" s="85"/>
      <c r="I25" s="35" t="s">
        <v>7</v>
      </c>
      <c r="J25" s="36">
        <v>44211</v>
      </c>
      <c r="K25" s="73">
        <v>44201</v>
      </c>
      <c r="L25" s="35" t="s">
        <v>100</v>
      </c>
    </row>
    <row r="26" spans="1:13" x14ac:dyDescent="0.3">
      <c r="A26" s="41">
        <v>44207</v>
      </c>
      <c r="B26" s="80">
        <v>20164</v>
      </c>
      <c r="C26" s="39" t="s">
        <v>380</v>
      </c>
      <c r="D26" s="39" t="s">
        <v>425</v>
      </c>
      <c r="E26" s="40">
        <v>139.22999999999999</v>
      </c>
      <c r="F26" s="40">
        <v>139.22999999999999</v>
      </c>
      <c r="G26" s="85" t="s">
        <v>436</v>
      </c>
      <c r="H26" s="85"/>
      <c r="I26" s="35" t="s">
        <v>23</v>
      </c>
      <c r="J26" s="36">
        <v>44216</v>
      </c>
      <c r="K26" s="73">
        <v>44216</v>
      </c>
      <c r="L26" s="35" t="s">
        <v>100</v>
      </c>
    </row>
    <row r="27" spans="1:13" x14ac:dyDescent="0.3">
      <c r="A27" s="41">
        <v>44215</v>
      </c>
      <c r="B27" s="80">
        <v>719</v>
      </c>
      <c r="C27" s="39" t="s">
        <v>59</v>
      </c>
      <c r="D27" s="39" t="s">
        <v>425</v>
      </c>
      <c r="E27" s="40">
        <v>1450</v>
      </c>
      <c r="F27" s="40">
        <v>1450</v>
      </c>
      <c r="G27" s="85" t="s">
        <v>436</v>
      </c>
      <c r="H27" s="85"/>
      <c r="I27" s="35" t="s">
        <v>23</v>
      </c>
      <c r="J27" s="36">
        <v>44221</v>
      </c>
      <c r="K27" s="73">
        <v>44221</v>
      </c>
      <c r="L27" s="35" t="s">
        <v>8</v>
      </c>
    </row>
    <row r="28" spans="1:13" x14ac:dyDescent="0.3">
      <c r="A28" s="41">
        <v>44223</v>
      </c>
      <c r="B28" s="80">
        <v>236</v>
      </c>
      <c r="C28" s="39" t="s">
        <v>130</v>
      </c>
      <c r="D28" s="39" t="s">
        <v>425</v>
      </c>
      <c r="E28" s="40">
        <v>731</v>
      </c>
      <c r="F28" s="40">
        <v>731</v>
      </c>
      <c r="G28" s="85" t="s">
        <v>436</v>
      </c>
      <c r="H28" s="85"/>
      <c r="I28" s="35" t="s">
        <v>7</v>
      </c>
      <c r="J28" s="36">
        <v>44237</v>
      </c>
      <c r="K28" s="72" t="s">
        <v>289</v>
      </c>
      <c r="L28" s="35" t="s">
        <v>100</v>
      </c>
    </row>
    <row r="29" spans="1:13" x14ac:dyDescent="0.3">
      <c r="A29" s="41">
        <v>44200</v>
      </c>
      <c r="B29" s="80">
        <v>5740</v>
      </c>
      <c r="C29" s="39" t="s">
        <v>358</v>
      </c>
      <c r="D29" s="39" t="s">
        <v>425</v>
      </c>
      <c r="E29" s="40">
        <v>106.5</v>
      </c>
      <c r="F29" s="40">
        <v>106.5</v>
      </c>
      <c r="G29" s="85" t="s">
        <v>436</v>
      </c>
      <c r="H29" s="85">
        <f>SUM(F25:F29)</f>
        <v>2500.16</v>
      </c>
      <c r="I29" s="35" t="s">
        <v>23</v>
      </c>
      <c r="J29" s="36">
        <v>44206</v>
      </c>
      <c r="K29" s="73">
        <v>44200</v>
      </c>
      <c r="L29" s="35" t="s">
        <v>100</v>
      </c>
    </row>
    <row r="30" spans="1:13" x14ac:dyDescent="0.3">
      <c r="A30" s="41">
        <v>44201</v>
      </c>
      <c r="B30" s="80">
        <v>849875</v>
      </c>
      <c r="C30" s="39" t="s">
        <v>368</v>
      </c>
      <c r="D30" s="42" t="s">
        <v>423</v>
      </c>
      <c r="E30" s="40">
        <v>304.66000000000003</v>
      </c>
      <c r="F30" s="40">
        <v>304.66000000000003</v>
      </c>
      <c r="G30" s="85" t="s">
        <v>438</v>
      </c>
      <c r="H30" s="85"/>
      <c r="I30" s="35" t="s">
        <v>23</v>
      </c>
      <c r="J30" s="36">
        <v>44209</v>
      </c>
      <c r="K30" s="73">
        <v>44209</v>
      </c>
      <c r="L30" s="35" t="s">
        <v>108</v>
      </c>
      <c r="M30" s="72">
        <v>2095525947</v>
      </c>
    </row>
    <row r="31" spans="1:13" x14ac:dyDescent="0.3">
      <c r="A31" s="41">
        <v>44201</v>
      </c>
      <c r="B31" s="80">
        <v>846032</v>
      </c>
      <c r="C31" s="39" t="s">
        <v>368</v>
      </c>
      <c r="D31" s="42" t="s">
        <v>423</v>
      </c>
      <c r="E31" s="40">
        <v>2079.34</v>
      </c>
      <c r="F31" s="40">
        <v>2079.34</v>
      </c>
      <c r="G31" s="85" t="s">
        <v>438</v>
      </c>
      <c r="H31" s="85"/>
      <c r="I31" s="35" t="s">
        <v>23</v>
      </c>
      <c r="J31" s="36">
        <v>44209</v>
      </c>
      <c r="K31" s="73">
        <v>44209</v>
      </c>
      <c r="L31" s="35" t="s">
        <v>108</v>
      </c>
      <c r="M31" s="72">
        <v>2095092501</v>
      </c>
    </row>
    <row r="32" spans="1:13" x14ac:dyDescent="0.3">
      <c r="A32" s="41">
        <v>44201</v>
      </c>
      <c r="B32" s="80">
        <v>846031</v>
      </c>
      <c r="C32" s="39" t="s">
        <v>368</v>
      </c>
      <c r="D32" s="42" t="s">
        <v>423</v>
      </c>
      <c r="E32" s="40">
        <v>523.47</v>
      </c>
      <c r="F32" s="40">
        <v>523.47</v>
      </c>
      <c r="G32" s="85" t="s">
        <v>438</v>
      </c>
      <c r="H32" s="85"/>
      <c r="I32" s="35" t="s">
        <v>23</v>
      </c>
      <c r="J32" s="36">
        <v>44209</v>
      </c>
      <c r="K32" s="73">
        <v>44209</v>
      </c>
      <c r="L32" s="35" t="s">
        <v>108</v>
      </c>
      <c r="M32" s="72">
        <v>2095092528</v>
      </c>
    </row>
    <row r="33" spans="1:13" x14ac:dyDescent="0.3">
      <c r="A33" s="41">
        <v>44201</v>
      </c>
      <c r="B33" s="80">
        <v>848317</v>
      </c>
      <c r="C33" s="39" t="s">
        <v>368</v>
      </c>
      <c r="D33" s="42" t="s">
        <v>423</v>
      </c>
      <c r="E33" s="40">
        <v>134.80000000000001</v>
      </c>
      <c r="F33" s="40">
        <v>134.80000000000001</v>
      </c>
      <c r="G33" s="85" t="s">
        <v>438</v>
      </c>
      <c r="H33" s="85"/>
      <c r="I33" s="35" t="s">
        <v>23</v>
      </c>
      <c r="J33" s="36">
        <v>44209</v>
      </c>
      <c r="K33" s="73">
        <v>44209</v>
      </c>
      <c r="L33" s="35" t="s">
        <v>108</v>
      </c>
      <c r="M33" s="72">
        <v>2095092536</v>
      </c>
    </row>
    <row r="34" spans="1:13" x14ac:dyDescent="0.3">
      <c r="A34" s="41">
        <v>44201</v>
      </c>
      <c r="B34" s="80">
        <v>880308</v>
      </c>
      <c r="C34" s="39" t="s">
        <v>368</v>
      </c>
      <c r="D34" s="42" t="s">
        <v>423</v>
      </c>
      <c r="E34" s="40">
        <v>354.18</v>
      </c>
      <c r="F34" s="40">
        <v>354.18</v>
      </c>
      <c r="G34" s="85" t="s">
        <v>438</v>
      </c>
      <c r="H34" s="85"/>
      <c r="I34" s="35" t="s">
        <v>23</v>
      </c>
      <c r="J34" s="36">
        <v>44209</v>
      </c>
      <c r="K34" s="73">
        <v>44209</v>
      </c>
      <c r="L34" s="35" t="s">
        <v>108</v>
      </c>
      <c r="M34" s="72">
        <v>2095525939</v>
      </c>
    </row>
    <row r="35" spans="1:13" x14ac:dyDescent="0.3">
      <c r="A35" s="41">
        <v>44201</v>
      </c>
      <c r="B35" s="80">
        <v>832747</v>
      </c>
      <c r="C35" s="39" t="s">
        <v>368</v>
      </c>
      <c r="D35" s="42" t="s">
        <v>423</v>
      </c>
      <c r="E35" s="40">
        <v>195.02</v>
      </c>
      <c r="F35" s="40">
        <v>195.02</v>
      </c>
      <c r="G35" s="85" t="s">
        <v>438</v>
      </c>
      <c r="H35" s="85"/>
      <c r="I35" s="35" t="s">
        <v>23</v>
      </c>
      <c r="J35" s="36">
        <v>44209</v>
      </c>
      <c r="K35" s="73">
        <v>44209</v>
      </c>
      <c r="L35" s="35" t="s">
        <v>108</v>
      </c>
      <c r="M35" s="72">
        <v>2095092510</v>
      </c>
    </row>
    <row r="36" spans="1:13" x14ac:dyDescent="0.3">
      <c r="A36" s="41">
        <v>44203</v>
      </c>
      <c r="B36" s="80">
        <v>697557</v>
      </c>
      <c r="C36" s="39" t="s">
        <v>111</v>
      </c>
      <c r="D36" s="42" t="s">
        <v>423</v>
      </c>
      <c r="E36" s="40">
        <v>78.19</v>
      </c>
      <c r="F36" s="40">
        <v>78.19</v>
      </c>
      <c r="G36" s="85" t="s">
        <v>438</v>
      </c>
      <c r="H36" s="85"/>
      <c r="I36" s="35" t="s">
        <v>23</v>
      </c>
      <c r="J36" s="36">
        <v>44224</v>
      </c>
      <c r="K36" s="73">
        <v>44224</v>
      </c>
      <c r="L36" s="35" t="s">
        <v>108</v>
      </c>
      <c r="M36" s="72" t="s">
        <v>112</v>
      </c>
    </row>
    <row r="37" spans="1:13" x14ac:dyDescent="0.3">
      <c r="A37" s="41">
        <v>44204</v>
      </c>
      <c r="B37" s="80">
        <v>4018</v>
      </c>
      <c r="C37" s="39" t="s">
        <v>114</v>
      </c>
      <c r="D37" s="42" t="s">
        <v>423</v>
      </c>
      <c r="E37" s="40">
        <v>119</v>
      </c>
      <c r="F37" s="40">
        <v>119</v>
      </c>
      <c r="G37" s="85" t="s">
        <v>438</v>
      </c>
      <c r="H37" s="85"/>
      <c r="I37" s="35" t="s">
        <v>23</v>
      </c>
      <c r="J37" s="36">
        <v>44211</v>
      </c>
      <c r="K37" s="73">
        <v>44200</v>
      </c>
      <c r="L37" s="35" t="s">
        <v>108</v>
      </c>
      <c r="M37" s="72" t="s">
        <v>112</v>
      </c>
    </row>
    <row r="38" spans="1:13" x14ac:dyDescent="0.3">
      <c r="A38" s="41">
        <v>44205</v>
      </c>
      <c r="B38" s="80">
        <v>729566</v>
      </c>
      <c r="C38" s="39" t="s">
        <v>310</v>
      </c>
      <c r="D38" s="42" t="s">
        <v>423</v>
      </c>
      <c r="E38" s="40">
        <v>47.98</v>
      </c>
      <c r="F38" s="40">
        <v>47.98</v>
      </c>
      <c r="G38" s="85" t="s">
        <v>438</v>
      </c>
      <c r="H38" s="85"/>
      <c r="I38" s="35" t="s">
        <v>23</v>
      </c>
      <c r="J38" s="36">
        <v>44252</v>
      </c>
      <c r="K38" s="72" t="s">
        <v>289</v>
      </c>
      <c r="L38" s="35" t="s">
        <v>108</v>
      </c>
      <c r="M38" s="72" t="s">
        <v>311</v>
      </c>
    </row>
    <row r="39" spans="1:13" x14ac:dyDescent="0.3">
      <c r="A39" s="41">
        <v>44205</v>
      </c>
      <c r="B39" s="80">
        <v>369564</v>
      </c>
      <c r="C39" s="39" t="s">
        <v>310</v>
      </c>
      <c r="D39" s="42" t="s">
        <v>423</v>
      </c>
      <c r="E39" s="40">
        <v>306.47000000000003</v>
      </c>
      <c r="F39" s="40">
        <v>306.47000000000003</v>
      </c>
      <c r="G39" s="85" t="s">
        <v>438</v>
      </c>
      <c r="H39" s="85"/>
      <c r="I39" s="35" t="s">
        <v>23</v>
      </c>
      <c r="J39" s="36">
        <v>44252</v>
      </c>
      <c r="K39" s="72" t="s">
        <v>289</v>
      </c>
      <c r="L39" s="35" t="s">
        <v>100</v>
      </c>
      <c r="M39" s="72" t="s">
        <v>313</v>
      </c>
    </row>
    <row r="40" spans="1:13" x14ac:dyDescent="0.3">
      <c r="A40" s="41">
        <v>44208</v>
      </c>
      <c r="B40" s="80">
        <v>411054</v>
      </c>
      <c r="C40" s="39" t="s">
        <v>309</v>
      </c>
      <c r="D40" s="42" t="s">
        <v>423</v>
      </c>
      <c r="E40" s="40">
        <v>140.63999999999999</v>
      </c>
      <c r="F40" s="40">
        <v>140.63999999999999</v>
      </c>
      <c r="G40" s="85" t="s">
        <v>438</v>
      </c>
      <c r="H40" s="85"/>
      <c r="I40" s="35" t="s">
        <v>23</v>
      </c>
      <c r="J40" s="36">
        <v>44220</v>
      </c>
      <c r="K40" s="73">
        <v>44221</v>
      </c>
      <c r="L40" s="35" t="s">
        <v>100</v>
      </c>
      <c r="M40" s="72" t="s">
        <v>102</v>
      </c>
    </row>
    <row r="41" spans="1:13" x14ac:dyDescent="0.3">
      <c r="A41" s="41">
        <v>44211</v>
      </c>
      <c r="B41" s="80">
        <v>323917</v>
      </c>
      <c r="C41" s="39" t="s">
        <v>111</v>
      </c>
      <c r="D41" s="42" t="s">
        <v>423</v>
      </c>
      <c r="E41" s="40">
        <v>643.70000000000005</v>
      </c>
      <c r="F41" s="40">
        <v>643.70000000000005</v>
      </c>
      <c r="G41" s="85" t="s">
        <v>438</v>
      </c>
      <c r="H41" s="85"/>
      <c r="I41" s="35" t="s">
        <v>103</v>
      </c>
      <c r="J41" s="36">
        <v>44228</v>
      </c>
      <c r="K41" s="73">
        <v>44228</v>
      </c>
      <c r="L41" s="35" t="s">
        <v>108</v>
      </c>
      <c r="M41" s="72" t="s">
        <v>121</v>
      </c>
    </row>
    <row r="42" spans="1:13" x14ac:dyDescent="0.3">
      <c r="A42" s="41">
        <v>44213</v>
      </c>
      <c r="B42" s="80">
        <v>9791</v>
      </c>
      <c r="C42" s="39" t="s">
        <v>408</v>
      </c>
      <c r="D42" s="42" t="s">
        <v>423</v>
      </c>
      <c r="E42" s="40">
        <v>415</v>
      </c>
      <c r="F42" s="40">
        <v>415</v>
      </c>
      <c r="G42" s="85" t="s">
        <v>438</v>
      </c>
      <c r="H42" s="85"/>
      <c r="I42" s="35" t="s">
        <v>23</v>
      </c>
      <c r="J42" s="36">
        <v>44228</v>
      </c>
      <c r="K42" s="73">
        <v>44228</v>
      </c>
      <c r="L42" s="35" t="s">
        <v>100</v>
      </c>
    </row>
    <row r="43" spans="1:13" x14ac:dyDescent="0.3">
      <c r="A43" s="41">
        <v>44213</v>
      </c>
      <c r="B43" s="80">
        <v>774047</v>
      </c>
      <c r="C43" s="39" t="s">
        <v>111</v>
      </c>
      <c r="D43" s="42" t="s">
        <v>423</v>
      </c>
      <c r="E43" s="40">
        <v>110.16</v>
      </c>
      <c r="F43" s="40">
        <v>110.16</v>
      </c>
      <c r="G43" s="85" t="s">
        <v>438</v>
      </c>
      <c r="H43" s="85">
        <f>SUM(F30:F43)</f>
        <v>5452.6100000000006</v>
      </c>
      <c r="I43" s="35" t="s">
        <v>23</v>
      </c>
      <c r="J43" s="36">
        <v>44235</v>
      </c>
      <c r="K43" s="73">
        <v>44235</v>
      </c>
      <c r="L43" s="35" t="s">
        <v>108</v>
      </c>
      <c r="M43" s="72" t="s">
        <v>133</v>
      </c>
    </row>
    <row r="44" spans="1:13" x14ac:dyDescent="0.3">
      <c r="A44" s="41">
        <v>44201</v>
      </c>
      <c r="B44" s="80">
        <v>573392</v>
      </c>
      <c r="C44" s="39" t="s">
        <v>373</v>
      </c>
      <c r="D44" s="42" t="s">
        <v>424</v>
      </c>
      <c r="E44" s="40">
        <v>129.9</v>
      </c>
      <c r="F44" s="40">
        <v>129.9</v>
      </c>
      <c r="G44" s="85" t="s">
        <v>439</v>
      </c>
      <c r="H44" s="85"/>
      <c r="I44" s="35" t="s">
        <v>7</v>
      </c>
      <c r="J44" s="36">
        <v>44211</v>
      </c>
      <c r="K44" s="73">
        <v>44211</v>
      </c>
      <c r="L44" s="35" t="s">
        <v>100</v>
      </c>
    </row>
    <row r="45" spans="1:13" x14ac:dyDescent="0.3">
      <c r="A45" s="41">
        <v>44201</v>
      </c>
      <c r="B45" s="80">
        <v>993311</v>
      </c>
      <c r="C45" s="39" t="s">
        <v>294</v>
      </c>
      <c r="D45" s="42" t="s">
        <v>424</v>
      </c>
      <c r="E45" s="40">
        <v>201.3</v>
      </c>
      <c r="F45" s="40">
        <v>201.3</v>
      </c>
      <c r="G45" s="85" t="s">
        <v>439</v>
      </c>
      <c r="H45" s="85"/>
      <c r="I45" s="35" t="s">
        <v>7</v>
      </c>
      <c r="J45" s="36">
        <v>44211</v>
      </c>
      <c r="K45" s="73">
        <v>44211</v>
      </c>
      <c r="L45" s="35" t="s">
        <v>100</v>
      </c>
      <c r="M45" s="72" t="s">
        <v>88</v>
      </c>
    </row>
    <row r="46" spans="1:13" x14ac:dyDescent="0.3">
      <c r="A46" s="41">
        <v>44208</v>
      </c>
      <c r="B46" s="80">
        <v>69400</v>
      </c>
      <c r="C46" s="39" t="s">
        <v>316</v>
      </c>
      <c r="D46" s="42" t="s">
        <v>424</v>
      </c>
      <c r="E46" s="40">
        <v>645.84</v>
      </c>
      <c r="F46" s="40">
        <v>645.84</v>
      </c>
      <c r="G46" s="85" t="s">
        <v>439</v>
      </c>
      <c r="H46" s="85"/>
      <c r="I46" s="35" t="s">
        <v>103</v>
      </c>
      <c r="J46" s="36">
        <v>44225</v>
      </c>
      <c r="K46" s="73">
        <v>44221</v>
      </c>
      <c r="L46" s="35" t="s">
        <v>100</v>
      </c>
    </row>
    <row r="47" spans="1:13" x14ac:dyDescent="0.3">
      <c r="A47" s="41">
        <v>44217</v>
      </c>
      <c r="B47" s="81" t="s">
        <v>428</v>
      </c>
      <c r="C47" s="39" t="s">
        <v>319</v>
      </c>
      <c r="D47" s="42" t="s">
        <v>424</v>
      </c>
      <c r="E47" s="40">
        <v>6641.54</v>
      </c>
      <c r="F47" s="40">
        <v>6641.54</v>
      </c>
      <c r="G47" s="85" t="s">
        <v>439</v>
      </c>
      <c r="H47" s="85"/>
      <c r="I47" s="35" t="s">
        <v>23</v>
      </c>
      <c r="J47" s="36">
        <v>44224</v>
      </c>
      <c r="K47" s="73">
        <v>44221</v>
      </c>
      <c r="L47" s="35" t="s">
        <v>100</v>
      </c>
      <c r="M47" s="72" t="s">
        <v>105</v>
      </c>
    </row>
    <row r="48" spans="1:13" x14ac:dyDescent="0.3">
      <c r="A48" s="41">
        <v>44223</v>
      </c>
      <c r="B48" s="80" t="s">
        <v>298</v>
      </c>
      <c r="C48" s="39" t="s">
        <v>127</v>
      </c>
      <c r="D48" s="42" t="s">
        <v>424</v>
      </c>
      <c r="E48" s="40">
        <v>6922.63</v>
      </c>
      <c r="F48" s="40">
        <v>6922.63</v>
      </c>
      <c r="G48" s="85" t="s">
        <v>439</v>
      </c>
      <c r="H48" s="85"/>
      <c r="I48" s="35" t="s">
        <v>54</v>
      </c>
      <c r="J48" s="36">
        <v>44234</v>
      </c>
      <c r="K48" s="73">
        <v>44225</v>
      </c>
      <c r="L48" s="35" t="s">
        <v>100</v>
      </c>
      <c r="M48" s="72" t="s">
        <v>399</v>
      </c>
    </row>
    <row r="49" spans="1:10" x14ac:dyDescent="0.3">
      <c r="A49" s="41">
        <v>44225</v>
      </c>
      <c r="B49" s="80"/>
      <c r="C49" s="21" t="s">
        <v>48</v>
      </c>
      <c r="D49" s="42" t="s">
        <v>424</v>
      </c>
      <c r="E49" s="19">
        <v>2323.5700000000002</v>
      </c>
      <c r="F49" s="19">
        <v>2323.5700000000002</v>
      </c>
      <c r="G49" s="7"/>
      <c r="H49" s="7"/>
      <c r="J49" s="36"/>
    </row>
    <row r="50" spans="1:10" x14ac:dyDescent="0.3">
      <c r="A50" s="41">
        <v>44225</v>
      </c>
      <c r="B50" s="80"/>
      <c r="C50" s="21" t="s">
        <v>49</v>
      </c>
      <c r="D50" s="42" t="s">
        <v>424</v>
      </c>
      <c r="E50" s="19">
        <v>1602.17</v>
      </c>
      <c r="F50" s="19">
        <v>1602.17</v>
      </c>
      <c r="G50" s="7"/>
      <c r="H50" s="7"/>
      <c r="J50" s="36"/>
    </row>
    <row r="51" spans="1:10" x14ac:dyDescent="0.3">
      <c r="A51" s="41">
        <v>44225</v>
      </c>
      <c r="B51" s="80"/>
      <c r="C51" s="21" t="s">
        <v>187</v>
      </c>
      <c r="D51" s="42" t="s">
        <v>424</v>
      </c>
      <c r="E51" s="19">
        <v>2615.27</v>
      </c>
      <c r="F51" s="19">
        <v>2615.27</v>
      </c>
      <c r="G51" s="7"/>
      <c r="H51" s="7"/>
      <c r="J51" s="36"/>
    </row>
    <row r="52" spans="1:10" x14ac:dyDescent="0.3">
      <c r="A52" s="41">
        <v>44225</v>
      </c>
      <c r="B52" s="80"/>
      <c r="C52" s="21" t="s">
        <v>44</v>
      </c>
      <c r="D52" s="42" t="s">
        <v>424</v>
      </c>
      <c r="E52" s="19">
        <v>1808.94</v>
      </c>
      <c r="F52" s="19">
        <v>1808.94</v>
      </c>
      <c r="G52" s="7"/>
      <c r="H52" s="7"/>
      <c r="J52" s="36"/>
    </row>
    <row r="53" spans="1:10" x14ac:dyDescent="0.3">
      <c r="A53" s="41">
        <v>44225</v>
      </c>
      <c r="B53" s="80"/>
      <c r="C53" s="21" t="s">
        <v>50</v>
      </c>
      <c r="D53" s="42" t="s">
        <v>424</v>
      </c>
      <c r="E53" s="19">
        <v>2650.13</v>
      </c>
      <c r="F53" s="19">
        <v>2650.13</v>
      </c>
      <c r="G53" s="7"/>
      <c r="H53" s="7"/>
      <c r="J53" s="36"/>
    </row>
    <row r="54" spans="1:10" x14ac:dyDescent="0.3">
      <c r="A54" s="41">
        <v>44225</v>
      </c>
      <c r="B54" s="80"/>
      <c r="C54" s="21" t="s">
        <v>66</v>
      </c>
      <c r="D54" s="42" t="s">
        <v>424</v>
      </c>
      <c r="E54" s="19">
        <v>2223.96</v>
      </c>
      <c r="F54" s="19">
        <v>2223.96</v>
      </c>
      <c r="G54" s="7"/>
      <c r="H54" s="7"/>
      <c r="J54" s="36"/>
    </row>
    <row r="55" spans="1:10" x14ac:dyDescent="0.3">
      <c r="A55" s="41">
        <v>44225</v>
      </c>
      <c r="B55" s="80"/>
      <c r="C55" s="21" t="s">
        <v>81</v>
      </c>
      <c r="D55" s="42" t="s">
        <v>424</v>
      </c>
      <c r="E55" s="19">
        <v>3428.46</v>
      </c>
      <c r="F55" s="19">
        <v>3428.46</v>
      </c>
      <c r="G55" s="7"/>
      <c r="H55" s="7"/>
      <c r="J55" s="36"/>
    </row>
    <row r="56" spans="1:10" x14ac:dyDescent="0.3">
      <c r="A56" s="41">
        <v>44225</v>
      </c>
      <c r="B56" s="80"/>
      <c r="C56" s="21" t="s">
        <v>82</v>
      </c>
      <c r="D56" s="42" t="s">
        <v>424</v>
      </c>
      <c r="E56" s="19">
        <v>2519.7800000000002</v>
      </c>
      <c r="F56" s="19">
        <v>2519.7800000000002</v>
      </c>
      <c r="G56" s="7"/>
      <c r="H56" s="7"/>
      <c r="J56" s="36"/>
    </row>
    <row r="57" spans="1:10" x14ac:dyDescent="0.3">
      <c r="A57" s="41">
        <v>44225</v>
      </c>
      <c r="B57" s="80"/>
      <c r="C57" s="21" t="s">
        <v>34</v>
      </c>
      <c r="D57" s="42" t="s">
        <v>424</v>
      </c>
      <c r="E57" s="19">
        <v>1556.42</v>
      </c>
      <c r="F57" s="19">
        <v>1556.42</v>
      </c>
      <c r="G57" s="7"/>
      <c r="H57" s="7"/>
      <c r="J57" s="36"/>
    </row>
    <row r="58" spans="1:10" x14ac:dyDescent="0.3">
      <c r="A58" s="41">
        <v>44225</v>
      </c>
      <c r="B58" s="80"/>
      <c r="C58" s="21" t="s">
        <v>45</v>
      </c>
      <c r="D58" s="42" t="s">
        <v>424</v>
      </c>
      <c r="E58" s="19">
        <v>1096.99</v>
      </c>
      <c r="F58" s="19">
        <v>1096.99</v>
      </c>
      <c r="G58" s="7"/>
      <c r="H58" s="7"/>
      <c r="J58" s="36"/>
    </row>
    <row r="59" spans="1:10" x14ac:dyDescent="0.3">
      <c r="A59" s="41">
        <v>44225</v>
      </c>
      <c r="B59" s="80"/>
      <c r="C59" s="21" t="s">
        <v>188</v>
      </c>
      <c r="D59" s="42" t="s">
        <v>424</v>
      </c>
      <c r="E59" s="19">
        <v>2746.87</v>
      </c>
      <c r="F59" s="19">
        <v>2746.87</v>
      </c>
      <c r="G59" s="7"/>
      <c r="H59" s="7"/>
      <c r="J59" s="36"/>
    </row>
    <row r="60" spans="1:10" x14ac:dyDescent="0.3">
      <c r="A60" s="41">
        <v>44225</v>
      </c>
      <c r="B60" s="80"/>
      <c r="C60" s="21" t="s">
        <v>72</v>
      </c>
      <c r="D60" s="42" t="s">
        <v>424</v>
      </c>
      <c r="E60" s="19">
        <v>4010.43</v>
      </c>
      <c r="F60" s="19">
        <v>4010.43</v>
      </c>
      <c r="G60" s="7"/>
      <c r="H60" s="7"/>
      <c r="J60" s="36"/>
    </row>
    <row r="61" spans="1:10" x14ac:dyDescent="0.3">
      <c r="A61" s="41">
        <v>44225</v>
      </c>
      <c r="B61" s="80"/>
      <c r="C61" s="21" t="s">
        <v>189</v>
      </c>
      <c r="D61" s="42" t="s">
        <v>424</v>
      </c>
      <c r="E61" s="19">
        <v>3989.95</v>
      </c>
      <c r="F61" s="19">
        <v>3989.95</v>
      </c>
      <c r="G61" s="7"/>
      <c r="H61" s="7"/>
      <c r="J61" s="36"/>
    </row>
    <row r="62" spans="1:10" x14ac:dyDescent="0.3">
      <c r="A62" s="41">
        <v>44225</v>
      </c>
      <c r="B62" s="80"/>
      <c r="C62" s="21" t="s">
        <v>190</v>
      </c>
      <c r="D62" s="42" t="s">
        <v>424</v>
      </c>
      <c r="E62" s="19">
        <v>2083.5500000000002</v>
      </c>
      <c r="F62" s="19">
        <v>2083.5500000000002</v>
      </c>
      <c r="G62" s="7"/>
      <c r="H62" s="7"/>
      <c r="J62" s="36"/>
    </row>
    <row r="63" spans="1:10" x14ac:dyDescent="0.3">
      <c r="A63" s="41">
        <v>44225</v>
      </c>
      <c r="B63" s="80"/>
      <c r="C63" s="21" t="s">
        <v>191</v>
      </c>
      <c r="D63" s="42" t="s">
        <v>424</v>
      </c>
      <c r="E63" s="19">
        <v>1691.26</v>
      </c>
      <c r="F63" s="19">
        <v>1691.26</v>
      </c>
      <c r="G63" s="7"/>
      <c r="H63" s="7"/>
      <c r="J63" s="36"/>
    </row>
    <row r="64" spans="1:10" x14ac:dyDescent="0.3">
      <c r="A64" s="41">
        <v>44225</v>
      </c>
      <c r="B64" s="80"/>
      <c r="C64" s="21" t="s">
        <v>80</v>
      </c>
      <c r="D64" s="42" t="s">
        <v>424</v>
      </c>
      <c r="E64" s="19">
        <v>1911.11</v>
      </c>
      <c r="F64" s="19">
        <v>1911.11</v>
      </c>
      <c r="G64" s="7"/>
      <c r="H64" s="7"/>
      <c r="J64" s="36"/>
    </row>
    <row r="65" spans="1:10" x14ac:dyDescent="0.3">
      <c r="A65" s="41">
        <v>44225</v>
      </c>
      <c r="B65" s="80"/>
      <c r="C65" s="21" t="s">
        <v>36</v>
      </c>
      <c r="D65" s="42" t="s">
        <v>424</v>
      </c>
      <c r="E65" s="19">
        <v>1875.05</v>
      </c>
      <c r="F65" s="19">
        <v>1875.05</v>
      </c>
      <c r="G65" s="7"/>
      <c r="H65" s="7"/>
      <c r="J65" s="36"/>
    </row>
    <row r="66" spans="1:10" x14ac:dyDescent="0.3">
      <c r="A66" s="41">
        <v>44225</v>
      </c>
      <c r="B66" s="80"/>
      <c r="C66" s="21" t="s">
        <v>25</v>
      </c>
      <c r="D66" s="42" t="s">
        <v>424</v>
      </c>
      <c r="E66" s="19">
        <v>1412.21</v>
      </c>
      <c r="F66" s="19">
        <v>1412.21</v>
      </c>
      <c r="G66" s="7"/>
      <c r="H66" s="7"/>
      <c r="J66" s="36"/>
    </row>
    <row r="67" spans="1:10" x14ac:dyDescent="0.3">
      <c r="A67" s="41">
        <v>44225</v>
      </c>
      <c r="B67" s="80"/>
      <c r="C67" s="21" t="s">
        <v>37</v>
      </c>
      <c r="D67" s="42" t="s">
        <v>424</v>
      </c>
      <c r="E67" s="19">
        <v>1709.22</v>
      </c>
      <c r="F67" s="19">
        <v>1709.22</v>
      </c>
      <c r="G67" s="7"/>
      <c r="H67" s="7"/>
      <c r="J67" s="36"/>
    </row>
    <row r="68" spans="1:10" x14ac:dyDescent="0.3">
      <c r="A68" s="41">
        <v>44225</v>
      </c>
      <c r="B68" s="80"/>
      <c r="C68" s="21" t="s">
        <v>6</v>
      </c>
      <c r="D68" s="42" t="s">
        <v>424</v>
      </c>
      <c r="E68" s="19">
        <v>2636.57</v>
      </c>
      <c r="F68" s="19">
        <v>2636.57</v>
      </c>
      <c r="G68" s="7"/>
      <c r="H68" s="7"/>
      <c r="J68" s="36"/>
    </row>
    <row r="69" spans="1:10" x14ac:dyDescent="0.3">
      <c r="A69" s="41">
        <v>44225</v>
      </c>
      <c r="B69" s="80"/>
      <c r="C69" s="21" t="s">
        <v>43</v>
      </c>
      <c r="D69" s="42" t="s">
        <v>424</v>
      </c>
      <c r="E69" s="19">
        <v>1470.17</v>
      </c>
      <c r="F69" s="19">
        <v>1470.17</v>
      </c>
      <c r="G69" s="7"/>
      <c r="H69" s="7"/>
      <c r="J69" s="36"/>
    </row>
    <row r="70" spans="1:10" x14ac:dyDescent="0.3">
      <c r="A70" s="41">
        <v>44225</v>
      </c>
      <c r="B70" s="80"/>
      <c r="C70" s="21" t="s">
        <v>38</v>
      </c>
      <c r="D70" s="42" t="s">
        <v>424</v>
      </c>
      <c r="E70" s="19">
        <v>2506.81</v>
      </c>
      <c r="F70" s="19">
        <v>2506.81</v>
      </c>
      <c r="G70" s="7"/>
      <c r="H70" s="7"/>
      <c r="J70" s="36"/>
    </row>
    <row r="71" spans="1:10" x14ac:dyDescent="0.3">
      <c r="A71" s="41">
        <v>44225</v>
      </c>
      <c r="B71" s="80"/>
      <c r="C71" s="21" t="s">
        <v>39</v>
      </c>
      <c r="D71" s="42" t="s">
        <v>424</v>
      </c>
      <c r="E71" s="19">
        <v>5470.41</v>
      </c>
      <c r="F71" s="19">
        <v>5470.41</v>
      </c>
      <c r="G71" s="7"/>
      <c r="H71" s="7"/>
      <c r="J71" s="36"/>
    </row>
    <row r="72" spans="1:10" x14ac:dyDescent="0.3">
      <c r="A72" s="41">
        <v>44225</v>
      </c>
      <c r="B72" s="80"/>
      <c r="C72" s="21" t="s">
        <v>77</v>
      </c>
      <c r="D72" s="42" t="s">
        <v>424</v>
      </c>
      <c r="E72" s="19">
        <v>2202.79</v>
      </c>
      <c r="F72" s="19">
        <v>2202.79</v>
      </c>
      <c r="G72" s="7"/>
      <c r="H72" s="7"/>
      <c r="J72" s="36"/>
    </row>
    <row r="73" spans="1:10" x14ac:dyDescent="0.3">
      <c r="A73" s="41">
        <v>44225</v>
      </c>
      <c r="B73" s="80"/>
      <c r="C73" s="21" t="s">
        <v>192</v>
      </c>
      <c r="D73" s="42" t="s">
        <v>424</v>
      </c>
      <c r="E73" s="19">
        <v>2343.96</v>
      </c>
      <c r="F73" s="19">
        <v>2343.96</v>
      </c>
      <c r="G73" s="7"/>
      <c r="H73" s="7"/>
      <c r="J73" s="36"/>
    </row>
    <row r="74" spans="1:10" x14ac:dyDescent="0.3">
      <c r="A74" s="41">
        <v>44225</v>
      </c>
      <c r="B74" s="80"/>
      <c r="C74" s="21" t="s">
        <v>40</v>
      </c>
      <c r="D74" s="42" t="s">
        <v>424</v>
      </c>
      <c r="E74" s="19">
        <v>1728.38</v>
      </c>
      <c r="F74" s="19">
        <v>1728.38</v>
      </c>
      <c r="G74" s="7"/>
      <c r="H74" s="7"/>
      <c r="J74" s="36"/>
    </row>
    <row r="75" spans="1:10" x14ac:dyDescent="0.3">
      <c r="A75" s="41">
        <v>44225</v>
      </c>
      <c r="B75" s="80"/>
      <c r="C75" s="21" t="s">
        <v>29</v>
      </c>
      <c r="D75" s="42" t="s">
        <v>424</v>
      </c>
      <c r="E75" s="19">
        <v>1769.85</v>
      </c>
      <c r="F75" s="19">
        <v>1769.85</v>
      </c>
      <c r="G75" s="7"/>
      <c r="H75" s="7"/>
      <c r="J75" s="36"/>
    </row>
    <row r="76" spans="1:10" x14ac:dyDescent="0.3">
      <c r="A76" s="41">
        <v>44225</v>
      </c>
      <c r="B76" s="80"/>
      <c r="C76" s="21" t="s">
        <v>76</v>
      </c>
      <c r="D76" s="42" t="s">
        <v>424</v>
      </c>
      <c r="E76" s="19">
        <v>3210.25</v>
      </c>
      <c r="F76" s="19">
        <v>3210.25</v>
      </c>
      <c r="G76" s="7"/>
      <c r="H76" s="7"/>
      <c r="J76" s="36"/>
    </row>
    <row r="77" spans="1:10" x14ac:dyDescent="0.3">
      <c r="A77" s="41">
        <v>44225</v>
      </c>
      <c r="B77" s="80"/>
      <c r="C77" s="21" t="s">
        <v>67</v>
      </c>
      <c r="D77" s="42" t="s">
        <v>424</v>
      </c>
      <c r="E77" s="19">
        <v>4351.83</v>
      </c>
      <c r="F77" s="19">
        <v>4351.83</v>
      </c>
      <c r="G77" s="7"/>
      <c r="H77" s="7"/>
      <c r="J77" s="36"/>
    </row>
    <row r="78" spans="1:10" x14ac:dyDescent="0.3">
      <c r="A78" s="41">
        <v>44225</v>
      </c>
      <c r="B78" s="80"/>
      <c r="C78" s="21" t="s">
        <v>73</v>
      </c>
      <c r="D78" s="42" t="s">
        <v>424</v>
      </c>
      <c r="E78" s="19">
        <v>1706.38</v>
      </c>
      <c r="F78" s="19">
        <v>1706.38</v>
      </c>
      <c r="G78" s="7"/>
      <c r="H78" s="7"/>
      <c r="J78" s="36"/>
    </row>
    <row r="79" spans="1:10" x14ac:dyDescent="0.3">
      <c r="A79" s="41">
        <v>44225</v>
      </c>
      <c r="B79" s="80"/>
      <c r="C79" s="21" t="s">
        <v>74</v>
      </c>
      <c r="D79" s="42" t="s">
        <v>424</v>
      </c>
      <c r="E79" s="19">
        <v>2556</v>
      </c>
      <c r="F79" s="19">
        <v>2556</v>
      </c>
      <c r="G79" s="7"/>
      <c r="H79" s="7"/>
      <c r="J79" s="36"/>
    </row>
    <row r="80" spans="1:10" x14ac:dyDescent="0.3">
      <c r="A80" s="41">
        <v>44225</v>
      </c>
      <c r="B80" s="80"/>
      <c r="C80" s="21" t="s">
        <v>75</v>
      </c>
      <c r="D80" s="42" t="s">
        <v>424</v>
      </c>
      <c r="E80" s="19">
        <v>1220.17</v>
      </c>
      <c r="F80" s="19">
        <v>1220.17</v>
      </c>
      <c r="G80" s="7"/>
      <c r="H80" s="7"/>
      <c r="J80" s="36"/>
    </row>
    <row r="81" spans="1:12" x14ac:dyDescent="0.3">
      <c r="A81" s="41">
        <v>44225</v>
      </c>
      <c r="B81" s="80"/>
      <c r="C81" s="21" t="s">
        <v>22</v>
      </c>
      <c r="D81" s="42" t="s">
        <v>424</v>
      </c>
      <c r="E81" s="19">
        <v>2067.31</v>
      </c>
      <c r="F81" s="19">
        <v>2067.31</v>
      </c>
      <c r="G81" s="7"/>
      <c r="H81" s="7"/>
      <c r="J81" s="36"/>
    </row>
    <row r="82" spans="1:12" x14ac:dyDescent="0.3">
      <c r="A82" s="41">
        <v>44225</v>
      </c>
      <c r="B82" s="80"/>
      <c r="C82" s="39" t="s">
        <v>78</v>
      </c>
      <c r="D82" s="42" t="s">
        <v>424</v>
      </c>
      <c r="E82" s="19">
        <v>2089.08</v>
      </c>
      <c r="F82" s="19">
        <v>2089.08</v>
      </c>
      <c r="G82" s="7"/>
      <c r="H82" s="7"/>
      <c r="J82" s="36"/>
    </row>
    <row r="83" spans="1:12" x14ac:dyDescent="0.3">
      <c r="A83" s="41">
        <v>44225</v>
      </c>
      <c r="B83" s="80"/>
      <c r="C83" s="39" t="s">
        <v>31</v>
      </c>
      <c r="D83" s="42" t="s">
        <v>424</v>
      </c>
      <c r="E83" s="19">
        <v>1405.18</v>
      </c>
      <c r="F83" s="19">
        <v>1405.18</v>
      </c>
      <c r="G83" s="7"/>
      <c r="H83" s="7"/>
      <c r="J83" s="36"/>
    </row>
    <row r="84" spans="1:12" x14ac:dyDescent="0.3">
      <c r="A84" s="41">
        <v>44225</v>
      </c>
      <c r="B84" s="80"/>
      <c r="C84" s="39" t="s">
        <v>32</v>
      </c>
      <c r="D84" s="42" t="s">
        <v>424</v>
      </c>
      <c r="E84" s="19">
        <v>1552.9</v>
      </c>
      <c r="F84" s="19">
        <v>1552.9</v>
      </c>
      <c r="G84" s="7"/>
      <c r="H84" s="7"/>
      <c r="J84" s="36"/>
    </row>
    <row r="85" spans="1:12" x14ac:dyDescent="0.3">
      <c r="A85" s="41">
        <v>44225</v>
      </c>
      <c r="B85" s="80"/>
      <c r="C85" s="39" t="s">
        <v>70</v>
      </c>
      <c r="D85" s="42" t="s">
        <v>424</v>
      </c>
      <c r="E85" s="19">
        <v>1826.45</v>
      </c>
      <c r="F85" s="19">
        <v>1826.45</v>
      </c>
      <c r="G85" s="7"/>
      <c r="H85" s="7"/>
      <c r="J85" s="36"/>
    </row>
    <row r="86" spans="1:12" x14ac:dyDescent="0.3">
      <c r="A86" s="41">
        <v>44225</v>
      </c>
      <c r="B86" s="80"/>
      <c r="C86" s="39" t="s">
        <v>71</v>
      </c>
      <c r="D86" s="42" t="s">
        <v>424</v>
      </c>
      <c r="E86" s="19">
        <v>3460.16</v>
      </c>
      <c r="F86" s="19">
        <v>3460.16</v>
      </c>
      <c r="G86" s="7"/>
      <c r="H86" s="7"/>
      <c r="J86" s="36"/>
    </row>
    <row r="87" spans="1:12" x14ac:dyDescent="0.3">
      <c r="A87" s="41">
        <v>44225</v>
      </c>
      <c r="B87" s="80"/>
      <c r="C87" s="39" t="s">
        <v>53</v>
      </c>
      <c r="D87" s="42" t="s">
        <v>424</v>
      </c>
      <c r="E87" s="19">
        <v>2250.41</v>
      </c>
      <c r="F87" s="19">
        <v>2250.41</v>
      </c>
      <c r="G87" s="7"/>
      <c r="H87" s="7"/>
      <c r="J87" s="36"/>
    </row>
    <row r="88" spans="1:12" x14ac:dyDescent="0.3">
      <c r="A88" s="41">
        <v>44225</v>
      </c>
      <c r="B88" s="80"/>
      <c r="C88" s="39" t="s">
        <v>33</v>
      </c>
      <c r="D88" s="42" t="s">
        <v>424</v>
      </c>
      <c r="E88" s="19">
        <v>1772.9</v>
      </c>
      <c r="F88" s="19">
        <v>1772.9</v>
      </c>
      <c r="G88" s="7"/>
      <c r="H88" s="7"/>
      <c r="J88" s="36"/>
    </row>
    <row r="89" spans="1:12" x14ac:dyDescent="0.3">
      <c r="A89" s="41">
        <v>44225</v>
      </c>
      <c r="B89" s="80"/>
      <c r="C89" s="39" t="s">
        <v>79</v>
      </c>
      <c r="D89" s="42" t="s">
        <v>424</v>
      </c>
      <c r="E89" s="19">
        <v>2045.25</v>
      </c>
      <c r="F89" s="19">
        <v>2045.25</v>
      </c>
      <c r="G89" s="7"/>
      <c r="H89" s="7"/>
      <c r="J89" s="36"/>
    </row>
    <row r="90" spans="1:12" x14ac:dyDescent="0.3">
      <c r="A90" s="41">
        <v>44225</v>
      </c>
      <c r="B90" s="80"/>
      <c r="C90" s="39" t="s">
        <v>193</v>
      </c>
      <c r="D90" s="42" t="s">
        <v>424</v>
      </c>
      <c r="E90" s="19">
        <v>1940.78</v>
      </c>
      <c r="F90" s="19">
        <v>1940.78</v>
      </c>
      <c r="G90" s="7"/>
      <c r="H90" s="7">
        <f>SUM(F44:F90)</f>
        <v>111380.54</v>
      </c>
      <c r="J90" s="36"/>
    </row>
    <row r="91" spans="1:12" s="34" customFormat="1" x14ac:dyDescent="0.3">
      <c r="A91" s="41"/>
      <c r="B91" s="80"/>
      <c r="C91" s="39"/>
      <c r="D91" s="39"/>
      <c r="E91" s="40">
        <f>SUM(E5:E90)</f>
        <v>141160.05999999997</v>
      </c>
      <c r="F91" s="40">
        <f>SUM(F5:F90)</f>
        <v>141160.05999999997</v>
      </c>
      <c r="G91" s="85"/>
      <c r="H91" s="85"/>
      <c r="I91" s="85"/>
      <c r="J91" s="85">
        <f>SUM(F3:F90)</f>
        <v>141160.05999999997</v>
      </c>
      <c r="K91" s="85"/>
      <c r="L91" s="85"/>
    </row>
    <row r="92" spans="1:12" s="34" customFormat="1" x14ac:dyDescent="0.3">
      <c r="A92" s="86" t="s">
        <v>429</v>
      </c>
      <c r="B92" s="87"/>
      <c r="C92" s="35"/>
      <c r="D92" s="88">
        <f>COUNT(A5:A90)</f>
        <v>86</v>
      </c>
      <c r="E92" s="26"/>
      <c r="F92" s="26"/>
      <c r="G92" s="26"/>
      <c r="H92" s="26"/>
      <c r="I92" s="26"/>
      <c r="J92" s="26"/>
      <c r="K92" s="26"/>
      <c r="L92" s="26"/>
    </row>
    <row r="93" spans="1:12" s="34" customFormat="1" x14ac:dyDescent="0.3">
      <c r="A93" s="89" t="s">
        <v>430</v>
      </c>
      <c r="B93" s="87"/>
      <c r="C93" s="35"/>
      <c r="D93" s="90">
        <f>E91</f>
        <v>141160.05999999997</v>
      </c>
      <c r="E93" s="26"/>
      <c r="F93" s="26"/>
      <c r="G93" s="26"/>
      <c r="H93" s="26"/>
      <c r="I93" s="26"/>
      <c r="J93" s="26" t="e">
        <f>SUM(#REF!)</f>
        <v>#REF!</v>
      </c>
      <c r="K93" s="26"/>
      <c r="L93" s="26" t="e">
        <f>SUM(#REF!)</f>
        <v>#REF!</v>
      </c>
    </row>
    <row r="94" spans="1:12" s="34" customFormat="1" x14ac:dyDescent="0.3">
      <c r="A94" s="89" t="s">
        <v>431</v>
      </c>
      <c r="B94" s="87"/>
      <c r="C94" s="35"/>
      <c r="D94" s="90">
        <f>F91</f>
        <v>141160.05999999997</v>
      </c>
      <c r="E94" s="26"/>
      <c r="F94" s="26"/>
      <c r="G94" s="26"/>
      <c r="H94" s="26">
        <f>SUM(H5:H91)</f>
        <v>141160.06</v>
      </c>
      <c r="I94" s="26"/>
      <c r="J94" s="26"/>
      <c r="K94" s="26"/>
      <c r="L94" s="26"/>
    </row>
    <row r="95" spans="1:12" s="34" customFormat="1" x14ac:dyDescent="0.3">
      <c r="A95" s="35"/>
      <c r="B95" s="87"/>
      <c r="C95" s="35"/>
      <c r="D95" s="35"/>
      <c r="E95" s="26"/>
      <c r="F95" s="26"/>
      <c r="G95" s="26"/>
      <c r="H95" s="26"/>
      <c r="I95" s="26"/>
      <c r="J95" s="26"/>
      <c r="K95" s="26"/>
      <c r="L95" s="26"/>
    </row>
    <row r="96" spans="1:12" s="34" customFormat="1" x14ac:dyDescent="0.3">
      <c r="A96" s="91" t="s">
        <v>432</v>
      </c>
      <c r="B96" s="92"/>
      <c r="C96" s="93"/>
      <c r="D96" s="94"/>
    </row>
    <row r="97" spans="1:13" s="34" customFormat="1" x14ac:dyDescent="0.3">
      <c r="A97" s="91" t="s">
        <v>433</v>
      </c>
      <c r="B97" s="92"/>
      <c r="C97" s="93"/>
      <c r="D97" s="94"/>
    </row>
    <row r="98" spans="1:13" s="34" customFormat="1" x14ac:dyDescent="0.3">
      <c r="A98" s="91" t="s">
        <v>434</v>
      </c>
      <c r="B98" s="92"/>
      <c r="C98" s="93"/>
      <c r="D98" s="94"/>
    </row>
    <row r="99" spans="1:13" s="34" customFormat="1" x14ac:dyDescent="0.3">
      <c r="A99" s="91"/>
      <c r="B99" s="92"/>
      <c r="C99" s="93"/>
      <c r="D99" s="94"/>
    </row>
    <row r="100" spans="1:13" s="34" customFormat="1" x14ac:dyDescent="0.3">
      <c r="A100" s="95" t="s">
        <v>435</v>
      </c>
      <c r="B100" s="96"/>
      <c r="C100" s="53"/>
      <c r="D100" s="53"/>
    </row>
    <row r="101" spans="1:13" x14ac:dyDescent="0.3">
      <c r="A101" s="82"/>
      <c r="B101" s="83"/>
      <c r="C101" s="84"/>
      <c r="D101" s="84"/>
      <c r="E101" s="85"/>
      <c r="F101" s="85"/>
      <c r="G101" s="85"/>
      <c r="H101" s="85"/>
      <c r="J101" s="36"/>
    </row>
    <row r="102" spans="1:13" x14ac:dyDescent="0.3">
      <c r="A102" s="41">
        <v>44204</v>
      </c>
      <c r="B102" s="80">
        <v>4545</v>
      </c>
      <c r="C102" s="39" t="s">
        <v>124</v>
      </c>
      <c r="D102" s="39" t="s">
        <v>422</v>
      </c>
      <c r="E102" s="40">
        <v>290</v>
      </c>
      <c r="F102" s="40">
        <v>290</v>
      </c>
      <c r="G102" s="85" t="s">
        <v>440</v>
      </c>
      <c r="H102" s="85"/>
      <c r="I102" s="35" t="s">
        <v>23</v>
      </c>
      <c r="J102" s="36">
        <v>44231</v>
      </c>
      <c r="K102" s="73">
        <v>44231</v>
      </c>
      <c r="L102" s="35" t="s">
        <v>100</v>
      </c>
      <c r="M102" s="72" t="s">
        <v>410</v>
      </c>
    </row>
    <row r="103" spans="1:13" x14ac:dyDescent="0.3">
      <c r="A103" s="41">
        <v>44210</v>
      </c>
      <c r="B103" s="80">
        <v>4550</v>
      </c>
      <c r="C103" s="39" t="s">
        <v>124</v>
      </c>
      <c r="D103" s="39" t="s">
        <v>422</v>
      </c>
      <c r="E103" s="40">
        <v>883</v>
      </c>
      <c r="F103" s="40">
        <v>883</v>
      </c>
      <c r="G103" s="85" t="s">
        <v>440</v>
      </c>
      <c r="H103" s="85"/>
      <c r="I103" s="35" t="s">
        <v>23</v>
      </c>
      <c r="J103" s="36">
        <v>44232</v>
      </c>
      <c r="K103" s="73">
        <v>44228</v>
      </c>
      <c r="L103" s="35" t="s">
        <v>100</v>
      </c>
    </row>
    <row r="104" spans="1:13" x14ac:dyDescent="0.3">
      <c r="A104" s="41">
        <v>44210</v>
      </c>
      <c r="B104" s="80">
        <v>4555</v>
      </c>
      <c r="C104" s="39" t="s">
        <v>124</v>
      </c>
      <c r="D104" s="39" t="s">
        <v>422</v>
      </c>
      <c r="E104" s="40">
        <v>675</v>
      </c>
      <c r="F104" s="40">
        <v>675</v>
      </c>
      <c r="G104" s="85" t="s">
        <v>440</v>
      </c>
      <c r="H104" s="85"/>
      <c r="I104" s="35" t="s">
        <v>23</v>
      </c>
      <c r="J104" s="36">
        <v>44236</v>
      </c>
      <c r="K104" s="72" t="s">
        <v>289</v>
      </c>
      <c r="L104" s="35" t="s">
        <v>100</v>
      </c>
    </row>
    <row r="105" spans="1:13" x14ac:dyDescent="0.3">
      <c r="A105" s="41">
        <v>44210</v>
      </c>
      <c r="B105" s="80">
        <v>3411</v>
      </c>
      <c r="C105" s="39" t="s">
        <v>291</v>
      </c>
      <c r="D105" s="39" t="s">
        <v>422</v>
      </c>
      <c r="E105" s="40">
        <v>1147.06</v>
      </c>
      <c r="F105" s="40">
        <v>1147.06</v>
      </c>
      <c r="G105" s="85" t="s">
        <v>440</v>
      </c>
      <c r="H105" s="85"/>
      <c r="I105" s="35" t="s">
        <v>23</v>
      </c>
      <c r="J105" s="36">
        <v>44238</v>
      </c>
      <c r="K105" s="72" t="s">
        <v>293</v>
      </c>
      <c r="L105" s="35" t="s">
        <v>100</v>
      </c>
    </row>
    <row r="106" spans="1:13" x14ac:dyDescent="0.3">
      <c r="A106" s="41">
        <v>44214</v>
      </c>
      <c r="B106" s="80">
        <v>433894</v>
      </c>
      <c r="C106" s="39" t="s">
        <v>93</v>
      </c>
      <c r="D106" s="39" t="s">
        <v>422</v>
      </c>
      <c r="E106" s="40">
        <v>508.56</v>
      </c>
      <c r="F106" s="40">
        <v>508.56</v>
      </c>
      <c r="G106" s="85" t="s">
        <v>440</v>
      </c>
      <c r="H106" s="85"/>
      <c r="I106" s="35" t="s">
        <v>23</v>
      </c>
      <c r="J106" s="36">
        <v>44242</v>
      </c>
      <c r="K106" s="72" t="s">
        <v>289</v>
      </c>
      <c r="L106" s="35" t="s">
        <v>100</v>
      </c>
    </row>
    <row r="107" spans="1:13" x14ac:dyDescent="0.3">
      <c r="A107" s="41">
        <v>44221</v>
      </c>
      <c r="B107" s="80">
        <v>65</v>
      </c>
      <c r="C107" s="39" t="s">
        <v>308</v>
      </c>
      <c r="D107" s="39" t="s">
        <v>422</v>
      </c>
      <c r="E107" s="40">
        <v>1070</v>
      </c>
      <c r="F107" s="40">
        <v>1070</v>
      </c>
      <c r="G107" s="85" t="s">
        <v>440</v>
      </c>
      <c r="H107" s="85"/>
      <c r="I107" s="35" t="s">
        <v>23</v>
      </c>
      <c r="J107" s="36">
        <v>44249</v>
      </c>
      <c r="K107" s="72" t="s">
        <v>293</v>
      </c>
      <c r="L107" s="35" t="s">
        <v>100</v>
      </c>
    </row>
    <row r="108" spans="1:13" x14ac:dyDescent="0.3">
      <c r="A108" s="41">
        <v>44224</v>
      </c>
      <c r="B108" s="80">
        <v>4567</v>
      </c>
      <c r="C108" s="39" t="s">
        <v>124</v>
      </c>
      <c r="D108" s="39" t="s">
        <v>422</v>
      </c>
      <c r="E108" s="40">
        <v>1105</v>
      </c>
      <c r="F108" s="40">
        <v>1105</v>
      </c>
      <c r="G108" s="85" t="s">
        <v>440</v>
      </c>
      <c r="H108" s="85">
        <f>SUM(F94:F108)</f>
        <v>5678.62</v>
      </c>
      <c r="I108" s="35" t="s">
        <v>23</v>
      </c>
      <c r="J108" s="36">
        <v>44244</v>
      </c>
      <c r="K108" s="72" t="s">
        <v>289</v>
      </c>
      <c r="L108" s="35" t="s">
        <v>100</v>
      </c>
    </row>
    <row r="109" spans="1:13" x14ac:dyDescent="0.3">
      <c r="A109" s="82"/>
      <c r="B109" s="83"/>
      <c r="C109" s="84"/>
      <c r="D109" s="84"/>
      <c r="E109" s="85"/>
      <c r="F109" s="85">
        <f>SUM(F102:F108)</f>
        <v>5678.62</v>
      </c>
      <c r="G109" s="85"/>
      <c r="H109" s="85"/>
      <c r="J109" s="36"/>
    </row>
    <row r="110" spans="1:13" x14ac:dyDescent="0.3">
      <c r="A110" s="82"/>
      <c r="B110" s="83"/>
      <c r="C110" s="84"/>
      <c r="D110" s="84"/>
      <c r="E110" s="85"/>
      <c r="F110" s="85"/>
      <c r="G110" s="85"/>
      <c r="H110" s="85"/>
      <c r="J110" s="36"/>
    </row>
    <row r="111" spans="1:13" x14ac:dyDescent="0.3">
      <c r="A111" s="41">
        <v>44223</v>
      </c>
      <c r="B111" s="80">
        <v>236</v>
      </c>
      <c r="C111" s="39" t="s">
        <v>130</v>
      </c>
      <c r="D111" s="39" t="s">
        <v>425</v>
      </c>
      <c r="E111" s="40">
        <v>731</v>
      </c>
      <c r="F111" s="40">
        <v>731</v>
      </c>
      <c r="G111" s="85" t="s">
        <v>436</v>
      </c>
      <c r="H111" s="85"/>
      <c r="I111" s="35" t="s">
        <v>7</v>
      </c>
      <c r="J111" s="36">
        <v>44237</v>
      </c>
      <c r="K111" s="72" t="s">
        <v>289</v>
      </c>
      <c r="L111" s="35" t="s">
        <v>100</v>
      </c>
    </row>
    <row r="112" spans="1:13" x14ac:dyDescent="0.3">
      <c r="A112" s="82"/>
      <c r="B112" s="83"/>
      <c r="C112" s="84"/>
      <c r="D112" s="84"/>
      <c r="E112" s="85"/>
      <c r="F112" s="85">
        <f>SUM(F111)</f>
        <v>731</v>
      </c>
      <c r="G112" s="85"/>
      <c r="H112" s="85"/>
      <c r="J112" s="36"/>
    </row>
    <row r="113" spans="1:13" x14ac:dyDescent="0.3">
      <c r="A113" s="82"/>
      <c r="B113" s="83"/>
      <c r="C113" s="84"/>
      <c r="D113" s="84"/>
      <c r="E113" s="85"/>
      <c r="F113" s="85"/>
      <c r="G113" s="85"/>
      <c r="H113" s="85"/>
      <c r="J113" s="36"/>
    </row>
    <row r="114" spans="1:13" x14ac:dyDescent="0.3">
      <c r="A114" s="82"/>
      <c r="B114" s="83"/>
      <c r="C114" s="84"/>
      <c r="D114" s="84"/>
      <c r="E114" s="85"/>
      <c r="F114" s="85"/>
      <c r="G114" s="85"/>
      <c r="H114" s="85"/>
      <c r="J114" s="36"/>
    </row>
    <row r="115" spans="1:13" x14ac:dyDescent="0.3">
      <c r="A115" s="41">
        <v>44205</v>
      </c>
      <c r="B115" s="80">
        <v>729566</v>
      </c>
      <c r="C115" s="39" t="s">
        <v>310</v>
      </c>
      <c r="D115" s="42" t="s">
        <v>423</v>
      </c>
      <c r="E115" s="40">
        <v>47.98</v>
      </c>
      <c r="F115" s="40">
        <v>47.98</v>
      </c>
      <c r="G115" s="85" t="s">
        <v>438</v>
      </c>
      <c r="H115" s="85"/>
      <c r="I115" s="35" t="s">
        <v>23</v>
      </c>
      <c r="J115" s="36">
        <v>44252</v>
      </c>
      <c r="K115" s="72" t="s">
        <v>289</v>
      </c>
      <c r="L115" s="35" t="s">
        <v>108</v>
      </c>
      <c r="M115" s="72" t="s">
        <v>311</v>
      </c>
    </row>
    <row r="116" spans="1:13" x14ac:dyDescent="0.3">
      <c r="A116" s="41">
        <v>44205</v>
      </c>
      <c r="B116" s="80">
        <v>369564</v>
      </c>
      <c r="C116" s="39" t="s">
        <v>310</v>
      </c>
      <c r="D116" s="42" t="s">
        <v>423</v>
      </c>
      <c r="E116" s="40">
        <v>306.47000000000003</v>
      </c>
      <c r="F116" s="40">
        <v>306.47000000000003</v>
      </c>
      <c r="G116" s="85" t="s">
        <v>438</v>
      </c>
      <c r="H116" s="85"/>
      <c r="I116" s="35" t="s">
        <v>23</v>
      </c>
      <c r="J116" s="36">
        <v>44252</v>
      </c>
      <c r="K116" s="72" t="s">
        <v>289</v>
      </c>
      <c r="L116" s="35" t="s">
        <v>100</v>
      </c>
      <c r="M116" s="72" t="s">
        <v>313</v>
      </c>
    </row>
    <row r="117" spans="1:13" x14ac:dyDescent="0.3">
      <c r="A117" s="41">
        <v>44211</v>
      </c>
      <c r="B117" s="80">
        <v>323917</v>
      </c>
      <c r="C117" s="39" t="s">
        <v>111</v>
      </c>
      <c r="D117" s="42" t="s">
        <v>423</v>
      </c>
      <c r="E117" s="40">
        <v>643.70000000000005</v>
      </c>
      <c r="F117" s="40">
        <v>643.70000000000005</v>
      </c>
      <c r="G117" s="85" t="s">
        <v>438</v>
      </c>
      <c r="H117" s="85"/>
      <c r="I117" s="35" t="s">
        <v>103</v>
      </c>
      <c r="J117" s="36">
        <v>44228</v>
      </c>
      <c r="K117" s="73">
        <v>44228</v>
      </c>
      <c r="L117" s="35" t="s">
        <v>108</v>
      </c>
      <c r="M117" s="72" t="s">
        <v>121</v>
      </c>
    </row>
    <row r="118" spans="1:13" x14ac:dyDescent="0.3">
      <c r="A118" s="41">
        <v>44213</v>
      </c>
      <c r="B118" s="80">
        <v>9791</v>
      </c>
      <c r="C118" s="39" t="s">
        <v>408</v>
      </c>
      <c r="D118" s="42" t="s">
        <v>423</v>
      </c>
      <c r="E118" s="40">
        <v>415</v>
      </c>
      <c r="F118" s="40">
        <v>415</v>
      </c>
      <c r="G118" s="85" t="s">
        <v>438</v>
      </c>
      <c r="H118" s="85"/>
      <c r="I118" s="35" t="s">
        <v>23</v>
      </c>
      <c r="J118" s="36">
        <v>44228</v>
      </c>
      <c r="K118" s="73">
        <v>44228</v>
      </c>
      <c r="L118" s="35" t="s">
        <v>100</v>
      </c>
    </row>
    <row r="119" spans="1:13" x14ac:dyDescent="0.3">
      <c r="A119" s="41">
        <v>44213</v>
      </c>
      <c r="B119" s="80">
        <v>774047</v>
      </c>
      <c r="C119" s="39" t="s">
        <v>111</v>
      </c>
      <c r="D119" s="42" t="s">
        <v>423</v>
      </c>
      <c r="E119" s="40">
        <v>110.16</v>
      </c>
      <c r="F119" s="40">
        <v>110.16</v>
      </c>
      <c r="G119" s="85" t="s">
        <v>438</v>
      </c>
      <c r="H119" s="85">
        <f>SUM(F109:F119)</f>
        <v>8663.93</v>
      </c>
      <c r="I119" s="35" t="s">
        <v>23</v>
      </c>
      <c r="J119" s="36">
        <v>44235</v>
      </c>
      <c r="K119" s="73">
        <v>44235</v>
      </c>
      <c r="L119" s="35" t="s">
        <v>108</v>
      </c>
      <c r="M119" s="72" t="s">
        <v>133</v>
      </c>
    </row>
    <row r="120" spans="1:13" x14ac:dyDescent="0.3">
      <c r="A120" s="41">
        <v>44204</v>
      </c>
      <c r="B120" s="80">
        <v>4018</v>
      </c>
      <c r="C120" s="39" t="s">
        <v>114</v>
      </c>
      <c r="D120" s="42" t="s">
        <v>423</v>
      </c>
      <c r="E120" s="40">
        <v>119</v>
      </c>
      <c r="F120" s="40">
        <v>119</v>
      </c>
      <c r="G120" s="85" t="s">
        <v>438</v>
      </c>
      <c r="H120" s="85"/>
      <c r="I120" s="35" t="s">
        <v>23</v>
      </c>
      <c r="J120" s="36">
        <v>44211</v>
      </c>
      <c r="K120" s="73">
        <v>44200</v>
      </c>
      <c r="L120" s="35" t="s">
        <v>108</v>
      </c>
      <c r="M120" s="72" t="s">
        <v>112</v>
      </c>
    </row>
    <row r="121" spans="1:13" x14ac:dyDescent="0.3">
      <c r="A121" s="82"/>
      <c r="B121" s="83"/>
      <c r="C121" s="84"/>
      <c r="D121" s="84"/>
      <c r="E121" s="85"/>
      <c r="F121" s="85">
        <f>SUM(F115:F120)</f>
        <v>1642.3100000000002</v>
      </c>
      <c r="G121" s="85"/>
      <c r="H121" s="85"/>
      <c r="J121" s="36"/>
    </row>
    <row r="122" spans="1:13" x14ac:dyDescent="0.3">
      <c r="A122" s="82"/>
      <c r="B122" s="83"/>
      <c r="C122" s="84"/>
      <c r="D122" s="84"/>
      <c r="E122" s="85"/>
      <c r="F122" s="85"/>
      <c r="G122" s="85"/>
      <c r="H122" s="85"/>
      <c r="J122" s="36"/>
    </row>
    <row r="123" spans="1:13" x14ac:dyDescent="0.3">
      <c r="A123" s="82"/>
      <c r="B123" s="83"/>
      <c r="C123" s="84"/>
      <c r="D123" s="84"/>
      <c r="E123" s="85"/>
      <c r="F123" s="85">
        <f>F109+F112+F121</f>
        <v>8051.93</v>
      </c>
      <c r="G123" s="85"/>
      <c r="H123" s="85"/>
      <c r="J123" s="36"/>
    </row>
    <row r="124" spans="1:13" x14ac:dyDescent="0.3">
      <c r="A124" s="82"/>
      <c r="B124" s="83"/>
      <c r="C124" s="84"/>
      <c r="D124" s="84"/>
      <c r="E124" s="85"/>
      <c r="F124" s="85"/>
      <c r="G124" s="85"/>
      <c r="H124" s="85"/>
      <c r="J124" s="36"/>
    </row>
    <row r="125" spans="1:13" x14ac:dyDescent="0.3">
      <c r="A125" s="82"/>
      <c r="B125" s="83"/>
      <c r="C125" s="84"/>
      <c r="D125" s="84"/>
      <c r="E125" s="85"/>
      <c r="F125" s="85"/>
      <c r="G125" s="85"/>
      <c r="H125" s="85"/>
      <c r="J125" s="36"/>
    </row>
    <row r="126" spans="1:13" x14ac:dyDescent="0.3">
      <c r="A126" s="82"/>
      <c r="B126" s="83"/>
      <c r="C126" s="84"/>
      <c r="D126" s="84"/>
      <c r="E126" s="85"/>
      <c r="F126" s="85"/>
      <c r="G126" s="85"/>
      <c r="H126" s="85"/>
      <c r="J126" s="36"/>
    </row>
    <row r="127" spans="1:13" x14ac:dyDescent="0.3">
      <c r="A127" s="82"/>
      <c r="B127" s="83"/>
      <c r="C127" s="84"/>
      <c r="D127" s="84"/>
      <c r="E127" s="85"/>
      <c r="F127" s="85"/>
      <c r="G127" s="85"/>
      <c r="H127" s="85"/>
      <c r="J127" s="36"/>
    </row>
    <row r="128" spans="1:13" x14ac:dyDescent="0.3">
      <c r="A128" s="82"/>
      <c r="B128" s="83"/>
      <c r="C128" s="84"/>
      <c r="D128" s="84"/>
      <c r="E128" s="85"/>
      <c r="F128" s="85"/>
      <c r="G128" s="85"/>
      <c r="H128" s="85"/>
      <c r="J128" s="36"/>
    </row>
    <row r="129" spans="1:13" x14ac:dyDescent="0.3">
      <c r="A129" s="82"/>
      <c r="B129" s="83"/>
      <c r="C129" s="84"/>
      <c r="D129" s="84"/>
      <c r="E129" s="85"/>
      <c r="F129" s="85"/>
      <c r="G129" s="85"/>
      <c r="H129" s="85"/>
      <c r="J129" s="36"/>
    </row>
    <row r="130" spans="1:13" x14ac:dyDescent="0.3">
      <c r="A130" s="82"/>
      <c r="B130" s="83"/>
      <c r="C130" s="84"/>
      <c r="D130" s="84"/>
      <c r="E130" s="85"/>
      <c r="F130" s="85"/>
      <c r="G130" s="85"/>
      <c r="H130" s="85"/>
      <c r="J130" s="36"/>
    </row>
    <row r="131" spans="1:13" x14ac:dyDescent="0.3">
      <c r="A131" s="82"/>
      <c r="B131" s="83"/>
      <c r="C131" s="84"/>
      <c r="D131" s="84"/>
      <c r="E131" s="85"/>
      <c r="F131" s="85"/>
      <c r="G131" s="85"/>
      <c r="H131" s="85"/>
      <c r="J131" s="36"/>
    </row>
    <row r="132" spans="1:13" x14ac:dyDescent="0.3">
      <c r="A132" s="82"/>
      <c r="B132" s="83"/>
      <c r="C132" s="84"/>
      <c r="D132" s="84"/>
      <c r="E132" s="85"/>
      <c r="F132" s="85"/>
      <c r="G132" s="85"/>
      <c r="H132" s="85"/>
      <c r="J132" s="36"/>
    </row>
    <row r="133" spans="1:13" x14ac:dyDescent="0.3">
      <c r="A133" s="82"/>
      <c r="B133" s="83"/>
      <c r="C133" s="84"/>
      <c r="D133" s="84"/>
      <c r="E133" s="85"/>
      <c r="F133" s="85"/>
      <c r="G133" s="85"/>
      <c r="H133" s="85"/>
      <c r="J133" s="36"/>
    </row>
    <row r="134" spans="1:13" x14ac:dyDescent="0.3">
      <c r="A134" s="82"/>
      <c r="B134" s="83"/>
      <c r="C134" s="84"/>
      <c r="D134" s="84"/>
      <c r="E134" s="85"/>
      <c r="F134" s="85"/>
      <c r="G134" s="85"/>
      <c r="H134" s="85"/>
      <c r="J134" s="36"/>
    </row>
    <row r="135" spans="1:13" x14ac:dyDescent="0.3">
      <c r="A135" s="82"/>
      <c r="B135" s="83"/>
      <c r="C135" s="84"/>
      <c r="D135" s="84"/>
      <c r="E135" s="85"/>
      <c r="F135" s="85"/>
      <c r="G135" s="85"/>
      <c r="H135" s="85"/>
      <c r="J135" s="36"/>
    </row>
    <row r="136" spans="1:13" x14ac:dyDescent="0.3">
      <c r="A136" s="82"/>
      <c r="B136" s="83"/>
      <c r="C136" s="84"/>
      <c r="D136" s="84"/>
      <c r="E136" s="85"/>
      <c r="F136" s="85"/>
      <c r="G136" s="85"/>
      <c r="H136" s="85"/>
      <c r="J136" s="36"/>
    </row>
    <row r="137" spans="1:13" x14ac:dyDescent="0.3">
      <c r="A137" s="36"/>
      <c r="J137" s="36"/>
      <c r="K137" s="73"/>
    </row>
    <row r="138" spans="1:13" x14ac:dyDescent="0.3">
      <c r="A138" s="36"/>
      <c r="J138" s="36"/>
      <c r="K138" s="73"/>
    </row>
    <row r="139" spans="1:13" x14ac:dyDescent="0.3">
      <c r="A139" s="36"/>
      <c r="J139" s="36"/>
      <c r="K139" s="73"/>
    </row>
    <row r="140" spans="1:13" x14ac:dyDescent="0.3">
      <c r="A140" s="36"/>
      <c r="J140" s="36"/>
      <c r="K140" s="73"/>
    </row>
    <row r="141" spans="1:13" x14ac:dyDescent="0.3">
      <c r="A141" s="36"/>
      <c r="J141" s="36"/>
      <c r="K141" s="73"/>
    </row>
    <row r="142" spans="1:13" x14ac:dyDescent="0.3">
      <c r="A142" s="36">
        <v>44225</v>
      </c>
      <c r="C142" s="35" t="s">
        <v>403</v>
      </c>
      <c r="D142" s="35" t="s">
        <v>404</v>
      </c>
      <c r="E142" s="37">
        <v>280.62</v>
      </c>
      <c r="F142" s="37">
        <v>280.62</v>
      </c>
      <c r="I142" s="35" t="s">
        <v>7</v>
      </c>
      <c r="J142" s="36">
        <v>44225</v>
      </c>
      <c r="K142" s="73">
        <v>44225</v>
      </c>
      <c r="L142" s="35" t="s">
        <v>8</v>
      </c>
    </row>
    <row r="143" spans="1:13" x14ac:dyDescent="0.3">
      <c r="A143" s="36">
        <v>44202</v>
      </c>
      <c r="C143" s="35" t="s">
        <v>18</v>
      </c>
      <c r="D143" s="35" t="s">
        <v>366</v>
      </c>
      <c r="E143" s="37">
        <v>4</v>
      </c>
      <c r="F143" s="37">
        <v>4</v>
      </c>
      <c r="I143" s="35" t="s">
        <v>19</v>
      </c>
      <c r="J143" s="36">
        <v>44202</v>
      </c>
      <c r="K143" s="73">
        <v>44202</v>
      </c>
      <c r="L143" s="35" t="s">
        <v>8</v>
      </c>
      <c r="M143" s="72" t="s">
        <v>20</v>
      </c>
    </row>
    <row r="144" spans="1:13" x14ac:dyDescent="0.3">
      <c r="A144" s="36">
        <v>44208</v>
      </c>
      <c r="C144" s="35" t="s">
        <v>18</v>
      </c>
      <c r="D144" s="35" t="s">
        <v>366</v>
      </c>
      <c r="E144" s="37">
        <v>4</v>
      </c>
      <c r="F144" s="37">
        <v>4</v>
      </c>
      <c r="I144" s="35" t="s">
        <v>19</v>
      </c>
      <c r="J144" s="36">
        <v>44208</v>
      </c>
      <c r="K144" s="73">
        <v>44208</v>
      </c>
      <c r="L144" s="35" t="s">
        <v>8</v>
      </c>
      <c r="M144" s="72" t="s">
        <v>20</v>
      </c>
    </row>
    <row r="145" spans="1:13" x14ac:dyDescent="0.3">
      <c r="A145" s="36">
        <v>44211</v>
      </c>
      <c r="C145" s="35" t="s">
        <v>101</v>
      </c>
      <c r="D145" s="35" t="s">
        <v>366</v>
      </c>
      <c r="E145" s="37">
        <v>99</v>
      </c>
      <c r="F145" s="37">
        <v>99</v>
      </c>
      <c r="I145" s="35" t="s">
        <v>19</v>
      </c>
      <c r="J145" s="36">
        <v>44211</v>
      </c>
      <c r="K145" s="73">
        <v>44211</v>
      </c>
      <c r="L145" s="35" t="s">
        <v>108</v>
      </c>
      <c r="M145" s="72" t="s">
        <v>113</v>
      </c>
    </row>
    <row r="146" spans="1:13" x14ac:dyDescent="0.3">
      <c r="A146" s="36">
        <v>44211</v>
      </c>
      <c r="C146" s="35" t="s">
        <v>18</v>
      </c>
      <c r="D146" s="35" t="s">
        <v>366</v>
      </c>
      <c r="E146" s="37">
        <v>93.45</v>
      </c>
      <c r="F146" s="37">
        <v>93.45</v>
      </c>
      <c r="I146" s="35" t="s">
        <v>19</v>
      </c>
      <c r="J146" s="36">
        <v>44211</v>
      </c>
      <c r="K146" s="73">
        <v>44211</v>
      </c>
      <c r="L146" s="35" t="s">
        <v>8</v>
      </c>
      <c r="M146" s="72" t="s">
        <v>42</v>
      </c>
    </row>
    <row r="147" spans="1:13" x14ac:dyDescent="0.3">
      <c r="A147" s="36">
        <v>44215</v>
      </c>
      <c r="C147" s="35" t="s">
        <v>18</v>
      </c>
      <c r="D147" s="35" t="s">
        <v>366</v>
      </c>
      <c r="E147" s="37">
        <v>100</v>
      </c>
      <c r="F147" s="37">
        <v>100</v>
      </c>
      <c r="I147" s="35" t="s">
        <v>19</v>
      </c>
      <c r="J147" s="36">
        <v>44215</v>
      </c>
      <c r="K147" s="73">
        <v>44215</v>
      </c>
      <c r="L147" s="35" t="s">
        <v>8</v>
      </c>
      <c r="M147" s="72" t="s">
        <v>20</v>
      </c>
    </row>
    <row r="148" spans="1:13" x14ac:dyDescent="0.3">
      <c r="A148" s="36">
        <v>44221</v>
      </c>
      <c r="C148" s="35" t="s">
        <v>101</v>
      </c>
      <c r="D148" s="35" t="s">
        <v>366</v>
      </c>
      <c r="E148" s="37">
        <v>10.45</v>
      </c>
      <c r="F148" s="37">
        <v>10.45</v>
      </c>
      <c r="I148" s="35" t="s">
        <v>19</v>
      </c>
      <c r="J148" s="36">
        <v>44221</v>
      </c>
      <c r="K148" s="73">
        <v>44221</v>
      </c>
      <c r="L148" s="35" t="s">
        <v>100</v>
      </c>
      <c r="M148" s="72" t="s">
        <v>60</v>
      </c>
    </row>
    <row r="149" spans="1:13" x14ac:dyDescent="0.3">
      <c r="A149" s="36">
        <v>44222</v>
      </c>
      <c r="C149" s="35" t="s">
        <v>18</v>
      </c>
      <c r="D149" s="35" t="s">
        <v>366</v>
      </c>
      <c r="E149" s="37">
        <v>20</v>
      </c>
      <c r="F149" s="37">
        <v>20</v>
      </c>
      <c r="I149" s="35" t="s">
        <v>19</v>
      </c>
      <c r="J149" s="36">
        <v>44222</v>
      </c>
      <c r="K149" s="73">
        <v>44222</v>
      </c>
      <c r="L149" s="35" t="s">
        <v>8</v>
      </c>
      <c r="M149" s="72" t="s">
        <v>20</v>
      </c>
    </row>
    <row r="150" spans="1:13" x14ac:dyDescent="0.3">
      <c r="A150" s="36">
        <v>44222</v>
      </c>
      <c r="C150" s="35" t="s">
        <v>18</v>
      </c>
      <c r="D150" s="35" t="s">
        <v>366</v>
      </c>
      <c r="E150" s="37">
        <v>11.05</v>
      </c>
      <c r="F150" s="37">
        <v>11.05</v>
      </c>
      <c r="I150" s="35" t="s">
        <v>19</v>
      </c>
      <c r="J150" s="36">
        <v>44222</v>
      </c>
      <c r="K150" s="73">
        <v>44222</v>
      </c>
      <c r="L150" s="35" t="s">
        <v>8</v>
      </c>
      <c r="M150" s="72" t="s">
        <v>60</v>
      </c>
    </row>
    <row r="151" spans="1:13" x14ac:dyDescent="0.3">
      <c r="A151" s="36">
        <v>44222</v>
      </c>
      <c r="C151" s="35" t="s">
        <v>101</v>
      </c>
      <c r="D151" s="35" t="s">
        <v>366</v>
      </c>
      <c r="E151" s="37">
        <v>10.45</v>
      </c>
      <c r="F151" s="37">
        <v>10.45</v>
      </c>
      <c r="I151" s="35" t="s">
        <v>19</v>
      </c>
      <c r="J151" s="36">
        <v>44222</v>
      </c>
      <c r="K151" s="73">
        <v>44222</v>
      </c>
      <c r="L151" s="35" t="s">
        <v>100</v>
      </c>
      <c r="M151" s="72" t="s">
        <v>60</v>
      </c>
    </row>
    <row r="152" spans="1:13" x14ac:dyDescent="0.3">
      <c r="A152" s="36">
        <v>44224</v>
      </c>
      <c r="C152" s="35" t="s">
        <v>18</v>
      </c>
      <c r="D152" s="35" t="s">
        <v>366</v>
      </c>
      <c r="E152" s="37">
        <v>11.05</v>
      </c>
      <c r="F152" s="37">
        <v>11.05</v>
      </c>
      <c r="I152" s="35" t="s">
        <v>52</v>
      </c>
      <c r="J152" s="36">
        <v>44224</v>
      </c>
      <c r="K152" s="73">
        <v>44224</v>
      </c>
      <c r="L152" s="35" t="s">
        <v>8</v>
      </c>
      <c r="M152" s="72" t="s">
        <v>60</v>
      </c>
    </row>
    <row r="153" spans="1:13" x14ac:dyDescent="0.3">
      <c r="A153" s="36">
        <v>44196</v>
      </c>
      <c r="C153" s="35" t="s">
        <v>59</v>
      </c>
      <c r="D153" s="35" t="s">
        <v>377</v>
      </c>
      <c r="E153" s="37">
        <v>21.75</v>
      </c>
      <c r="F153" s="37">
        <v>21.75</v>
      </c>
      <c r="I153" s="35" t="s">
        <v>54</v>
      </c>
      <c r="J153" s="36">
        <v>44216</v>
      </c>
      <c r="K153" s="73">
        <v>44214</v>
      </c>
      <c r="L153" s="35" t="s">
        <v>108</v>
      </c>
      <c r="M153" s="72" t="s">
        <v>118</v>
      </c>
    </row>
    <row r="154" spans="1:13" x14ac:dyDescent="0.3">
      <c r="A154" s="36">
        <v>44196</v>
      </c>
      <c r="C154" s="35" t="s">
        <v>59</v>
      </c>
      <c r="D154" s="35" t="s">
        <v>377</v>
      </c>
      <c r="E154" s="37">
        <v>67.42</v>
      </c>
      <c r="F154" s="37">
        <v>67.42</v>
      </c>
      <c r="I154" s="35" t="s">
        <v>54</v>
      </c>
      <c r="J154" s="36">
        <v>44216</v>
      </c>
      <c r="K154" s="73">
        <v>44214</v>
      </c>
      <c r="L154" s="35" t="s">
        <v>108</v>
      </c>
      <c r="M154" s="72" t="s">
        <v>118</v>
      </c>
    </row>
    <row r="155" spans="1:13" x14ac:dyDescent="0.3">
      <c r="A155" s="36">
        <v>44200</v>
      </c>
      <c r="B155" s="72">
        <v>8946</v>
      </c>
      <c r="C155" s="35" t="s">
        <v>91</v>
      </c>
      <c r="D155" s="35" t="s">
        <v>361</v>
      </c>
      <c r="E155" s="37">
        <v>35.96</v>
      </c>
      <c r="F155" s="37">
        <v>35.96</v>
      </c>
      <c r="I155" s="35" t="s">
        <v>23</v>
      </c>
      <c r="J155" s="36">
        <v>44200</v>
      </c>
      <c r="K155" s="73">
        <v>44200</v>
      </c>
      <c r="L155" s="35" t="s">
        <v>86</v>
      </c>
    </row>
    <row r="156" spans="1:13" x14ac:dyDescent="0.3">
      <c r="A156" s="36">
        <v>44208</v>
      </c>
      <c r="B156" s="72">
        <v>145967</v>
      </c>
      <c r="C156" s="35" t="s">
        <v>97</v>
      </c>
      <c r="D156" s="35" t="s">
        <v>357</v>
      </c>
      <c r="E156" s="37">
        <v>19.95</v>
      </c>
      <c r="F156" s="37">
        <v>19.95</v>
      </c>
      <c r="I156" s="35" t="s">
        <v>23</v>
      </c>
      <c r="J156" s="36">
        <v>44208</v>
      </c>
      <c r="K156" s="73">
        <v>44208</v>
      </c>
      <c r="L156" s="35" t="s">
        <v>86</v>
      </c>
    </row>
    <row r="157" spans="1:13" x14ac:dyDescent="0.3">
      <c r="A157" s="36">
        <v>44209</v>
      </c>
      <c r="B157" s="72">
        <v>382882</v>
      </c>
      <c r="C157" s="35" t="s">
        <v>95</v>
      </c>
      <c r="D157" s="35" t="s">
        <v>357</v>
      </c>
      <c r="E157" s="37">
        <v>14</v>
      </c>
      <c r="F157" s="37">
        <v>14</v>
      </c>
      <c r="I157" s="35" t="s">
        <v>23</v>
      </c>
      <c r="J157" s="36">
        <v>44209</v>
      </c>
      <c r="K157" s="73">
        <v>44209</v>
      </c>
      <c r="L157" s="35" t="s">
        <v>86</v>
      </c>
      <c r="M157" s="72" t="s">
        <v>96</v>
      </c>
    </row>
    <row r="158" spans="1:13" x14ac:dyDescent="0.3">
      <c r="A158" s="36">
        <v>44225</v>
      </c>
      <c r="B158" s="72">
        <v>825290</v>
      </c>
      <c r="C158" s="35" t="s">
        <v>405</v>
      </c>
      <c r="D158" s="35" t="s">
        <v>357</v>
      </c>
      <c r="E158" s="37">
        <v>24.52</v>
      </c>
      <c r="F158" s="37">
        <v>24.52</v>
      </c>
      <c r="I158" s="35" t="s">
        <v>23</v>
      </c>
      <c r="J158" s="36">
        <v>44225</v>
      </c>
      <c r="K158" s="73">
        <v>44225</v>
      </c>
      <c r="L158" s="35" t="s">
        <v>86</v>
      </c>
    </row>
    <row r="159" spans="1:13" x14ac:dyDescent="0.3">
      <c r="A159" s="36">
        <v>44216</v>
      </c>
      <c r="B159" s="72">
        <v>12046</v>
      </c>
      <c r="C159" s="35" t="s">
        <v>98</v>
      </c>
      <c r="D159" s="35" t="s">
        <v>379</v>
      </c>
      <c r="E159" s="37">
        <v>118.74</v>
      </c>
      <c r="F159" s="37">
        <v>118.74</v>
      </c>
      <c r="I159" s="35" t="s">
        <v>23</v>
      </c>
      <c r="J159" s="36">
        <v>44216</v>
      </c>
      <c r="K159" s="73">
        <v>44216</v>
      </c>
      <c r="L159" s="35" t="s">
        <v>86</v>
      </c>
    </row>
    <row r="160" spans="1:13" x14ac:dyDescent="0.3">
      <c r="A160" s="36">
        <v>44211</v>
      </c>
      <c r="B160" s="72" t="s">
        <v>14</v>
      </c>
      <c r="C160" s="35" t="s">
        <v>116</v>
      </c>
      <c r="D160" s="35" t="s">
        <v>353</v>
      </c>
      <c r="E160" s="37">
        <v>69.900000000000006</v>
      </c>
      <c r="F160" s="37">
        <v>69.900000000000006</v>
      </c>
      <c r="I160" s="35" t="s">
        <v>103</v>
      </c>
      <c r="J160" s="36">
        <v>44224</v>
      </c>
      <c r="K160" s="73">
        <v>44221</v>
      </c>
      <c r="L160" s="35" t="s">
        <v>108</v>
      </c>
      <c r="M160" s="72" t="s">
        <v>117</v>
      </c>
    </row>
    <row r="161" spans="1:13" x14ac:dyDescent="0.3">
      <c r="A161" s="36">
        <v>44223</v>
      </c>
      <c r="C161" s="35" t="s">
        <v>391</v>
      </c>
      <c r="D161" s="35" t="s">
        <v>392</v>
      </c>
      <c r="E161" s="37">
        <v>3400</v>
      </c>
      <c r="F161" s="37">
        <v>3400</v>
      </c>
      <c r="I161" s="35" t="s">
        <v>23</v>
      </c>
      <c r="J161" s="36">
        <v>44223</v>
      </c>
      <c r="K161" s="73">
        <v>44223</v>
      </c>
      <c r="L161" s="35" t="s">
        <v>8</v>
      </c>
      <c r="M161" s="72" t="s">
        <v>393</v>
      </c>
    </row>
    <row r="162" spans="1:13" x14ac:dyDescent="0.3">
      <c r="A162" s="36">
        <v>44211</v>
      </c>
      <c r="C162" s="35" t="s">
        <v>127</v>
      </c>
      <c r="D162" s="35" t="s">
        <v>383</v>
      </c>
      <c r="E162" s="37">
        <v>7921.91</v>
      </c>
      <c r="F162" s="37">
        <v>7921.91</v>
      </c>
      <c r="I162" s="35" t="s">
        <v>54</v>
      </c>
      <c r="J162" s="36">
        <v>44218</v>
      </c>
      <c r="K162" s="73">
        <v>44218</v>
      </c>
      <c r="L162" s="35" t="s">
        <v>108</v>
      </c>
      <c r="M162" s="72" t="s">
        <v>55</v>
      </c>
    </row>
    <row r="163" spans="1:13" x14ac:dyDescent="0.3">
      <c r="A163" s="36">
        <v>44211</v>
      </c>
      <c r="C163" s="35" t="s">
        <v>127</v>
      </c>
      <c r="D163" s="35" t="s">
        <v>383</v>
      </c>
      <c r="E163" s="37">
        <v>2024.38</v>
      </c>
      <c r="F163" s="37">
        <v>2024.38</v>
      </c>
      <c r="I163" s="35" t="s">
        <v>54</v>
      </c>
      <c r="J163" s="36">
        <v>44218</v>
      </c>
      <c r="K163" s="73">
        <v>44218</v>
      </c>
      <c r="L163" s="35" t="s">
        <v>108</v>
      </c>
      <c r="M163" s="72" t="s">
        <v>128</v>
      </c>
    </row>
    <row r="164" spans="1:13" x14ac:dyDescent="0.3">
      <c r="A164" s="36">
        <v>44217</v>
      </c>
      <c r="C164" s="35" t="s">
        <v>127</v>
      </c>
      <c r="D164" s="35" t="s">
        <v>383</v>
      </c>
      <c r="E164" s="37">
        <v>6065.3</v>
      </c>
      <c r="F164" s="37">
        <v>6065.3</v>
      </c>
      <c r="I164" s="35" t="s">
        <v>54</v>
      </c>
      <c r="J164" s="36">
        <v>44218</v>
      </c>
      <c r="K164" s="73">
        <v>44218</v>
      </c>
      <c r="L164" s="35" t="s">
        <v>108</v>
      </c>
      <c r="M164" s="72" t="s">
        <v>58</v>
      </c>
    </row>
    <row r="165" spans="1:13" x14ac:dyDescent="0.3">
      <c r="A165" s="36">
        <v>44217</v>
      </c>
      <c r="C165" s="35" t="s">
        <v>127</v>
      </c>
      <c r="D165" s="35" t="s">
        <v>383</v>
      </c>
      <c r="E165" s="37">
        <v>6244.29</v>
      </c>
      <c r="F165" s="37">
        <v>6244.29</v>
      </c>
      <c r="I165" s="35" t="s">
        <v>54</v>
      </c>
      <c r="J165" s="36">
        <v>44218</v>
      </c>
      <c r="K165" s="73">
        <v>44218</v>
      </c>
      <c r="L165" s="35" t="s">
        <v>108</v>
      </c>
      <c r="M165" s="72" t="s">
        <v>129</v>
      </c>
    </row>
    <row r="166" spans="1:13" x14ac:dyDescent="0.3">
      <c r="A166" s="36">
        <v>44217</v>
      </c>
      <c r="C166" s="35" t="s">
        <v>127</v>
      </c>
      <c r="D166" s="35" t="s">
        <v>383</v>
      </c>
      <c r="E166" s="37">
        <v>8253.61</v>
      </c>
      <c r="F166" s="37">
        <v>8253.61</v>
      </c>
      <c r="I166" s="35" t="s">
        <v>54</v>
      </c>
      <c r="J166" s="36">
        <v>44218</v>
      </c>
      <c r="K166" s="73">
        <v>44218</v>
      </c>
      <c r="L166" s="35" t="s">
        <v>108</v>
      </c>
      <c r="M166" s="72" t="s">
        <v>135</v>
      </c>
    </row>
    <row r="167" spans="1:13" x14ac:dyDescent="0.3">
      <c r="A167" s="36">
        <v>44227</v>
      </c>
      <c r="C167" s="35" t="s">
        <v>398</v>
      </c>
      <c r="D167" s="35" t="s">
        <v>383</v>
      </c>
      <c r="E167" s="37">
        <v>7350.83</v>
      </c>
      <c r="F167" s="37">
        <v>7350.83</v>
      </c>
      <c r="I167" s="35" t="s">
        <v>54</v>
      </c>
      <c r="J167" s="36">
        <v>44246</v>
      </c>
      <c r="K167" s="73">
        <v>44225</v>
      </c>
      <c r="L167" s="35" t="s">
        <v>108</v>
      </c>
    </row>
    <row r="168" spans="1:13" x14ac:dyDescent="0.3">
      <c r="A168" s="36">
        <v>44227</v>
      </c>
      <c r="C168" s="35" t="s">
        <v>400</v>
      </c>
      <c r="D168" s="35" t="s">
        <v>401</v>
      </c>
      <c r="E168" s="37">
        <v>857.55</v>
      </c>
      <c r="F168" s="37">
        <v>857.55</v>
      </c>
      <c r="I168" s="35" t="s">
        <v>7</v>
      </c>
      <c r="J168" s="36">
        <v>44246</v>
      </c>
      <c r="K168" s="73">
        <v>44225</v>
      </c>
      <c r="L168" s="35" t="s">
        <v>108</v>
      </c>
      <c r="M168" s="72" t="s">
        <v>402</v>
      </c>
    </row>
    <row r="169" spans="1:13" x14ac:dyDescent="0.3">
      <c r="A169" s="36">
        <v>44211</v>
      </c>
      <c r="C169" s="35" t="s">
        <v>51</v>
      </c>
      <c r="D169" s="35" t="s">
        <v>314</v>
      </c>
      <c r="E169" s="37">
        <v>5269.66</v>
      </c>
      <c r="F169" s="37">
        <v>5269.66</v>
      </c>
      <c r="I169" s="35" t="s">
        <v>54</v>
      </c>
      <c r="J169" s="36">
        <v>44218</v>
      </c>
      <c r="K169" s="73">
        <v>44218</v>
      </c>
      <c r="L169" s="35" t="s">
        <v>8</v>
      </c>
      <c r="M169" s="72" t="s">
        <v>55</v>
      </c>
    </row>
    <row r="170" spans="1:13" x14ac:dyDescent="0.3">
      <c r="A170" s="36">
        <v>44211</v>
      </c>
      <c r="C170" s="35" t="s">
        <v>45</v>
      </c>
      <c r="D170" s="35" t="s">
        <v>314</v>
      </c>
      <c r="E170" s="37">
        <v>3825.1</v>
      </c>
      <c r="F170" s="37">
        <v>3825.1</v>
      </c>
      <c r="I170" s="35" t="s">
        <v>7</v>
      </c>
      <c r="J170" s="36">
        <v>44218</v>
      </c>
      <c r="K170" s="73">
        <v>44218</v>
      </c>
      <c r="L170" s="35" t="s">
        <v>8</v>
      </c>
      <c r="M170" s="72" t="s">
        <v>56</v>
      </c>
    </row>
    <row r="171" spans="1:13" x14ac:dyDescent="0.3">
      <c r="A171" s="36">
        <v>44211</v>
      </c>
      <c r="C171" s="35" t="s">
        <v>53</v>
      </c>
      <c r="D171" s="35" t="s">
        <v>314</v>
      </c>
      <c r="E171" s="37">
        <v>3798.52</v>
      </c>
      <c r="F171" s="37">
        <v>3798.52</v>
      </c>
      <c r="I171" s="35" t="s">
        <v>54</v>
      </c>
      <c r="J171" s="36">
        <v>44218</v>
      </c>
      <c r="K171" s="73">
        <v>44218</v>
      </c>
      <c r="L171" s="35" t="s">
        <v>8</v>
      </c>
      <c r="M171" s="72" t="s">
        <v>56</v>
      </c>
    </row>
    <row r="172" spans="1:13" x14ac:dyDescent="0.3">
      <c r="A172" s="36">
        <v>44211</v>
      </c>
      <c r="C172" s="35" t="s">
        <v>57</v>
      </c>
      <c r="D172" s="35" t="s">
        <v>314</v>
      </c>
      <c r="E172" s="37">
        <v>6821.78</v>
      </c>
      <c r="F172" s="37">
        <v>6821.78</v>
      </c>
      <c r="I172" s="35" t="s">
        <v>7</v>
      </c>
      <c r="J172" s="36">
        <v>44218</v>
      </c>
      <c r="K172" s="73">
        <v>44218</v>
      </c>
      <c r="L172" s="35" t="s">
        <v>8</v>
      </c>
      <c r="M172" s="72" t="s">
        <v>56</v>
      </c>
    </row>
    <row r="173" spans="1:13" x14ac:dyDescent="0.3">
      <c r="A173" s="36">
        <v>44211</v>
      </c>
      <c r="C173" s="35" t="s">
        <v>25</v>
      </c>
      <c r="D173" s="35" t="s">
        <v>314</v>
      </c>
      <c r="E173" s="37">
        <v>3937.55</v>
      </c>
      <c r="F173" s="37">
        <v>3937.55</v>
      </c>
      <c r="I173" s="35" t="s">
        <v>54</v>
      </c>
      <c r="J173" s="36">
        <v>44218</v>
      </c>
      <c r="K173" s="73">
        <v>44218</v>
      </c>
      <c r="L173" s="35" t="s">
        <v>8</v>
      </c>
      <c r="M173" s="72" t="s">
        <v>58</v>
      </c>
    </row>
    <row r="174" spans="1:13" x14ac:dyDescent="0.3">
      <c r="A174" s="36">
        <v>44218</v>
      </c>
      <c r="C174" s="35" t="s">
        <v>66</v>
      </c>
      <c r="D174" s="35" t="s">
        <v>314</v>
      </c>
      <c r="E174" s="37">
        <v>2132.08</v>
      </c>
      <c r="F174" s="37">
        <v>2132.08</v>
      </c>
      <c r="I174" s="35" t="s">
        <v>7</v>
      </c>
      <c r="J174" s="36">
        <v>44225</v>
      </c>
      <c r="K174" s="73">
        <v>44224</v>
      </c>
      <c r="L174" s="35" t="s">
        <v>8</v>
      </c>
      <c r="M174" s="72" t="s">
        <v>56</v>
      </c>
    </row>
    <row r="175" spans="1:13" x14ac:dyDescent="0.3">
      <c r="A175" s="36">
        <v>44227</v>
      </c>
      <c r="C175" s="35" t="s">
        <v>67</v>
      </c>
      <c r="D175" s="35" t="s">
        <v>314</v>
      </c>
      <c r="E175" s="37">
        <v>3092</v>
      </c>
      <c r="F175" s="37">
        <v>3092</v>
      </c>
      <c r="I175" s="35" t="s">
        <v>26</v>
      </c>
      <c r="J175" s="36">
        <v>44227</v>
      </c>
      <c r="K175" s="73">
        <v>44225</v>
      </c>
      <c r="L175" s="35" t="s">
        <v>8</v>
      </c>
      <c r="M175" s="72" t="s">
        <v>68</v>
      </c>
    </row>
    <row r="176" spans="1:13" x14ac:dyDescent="0.3">
      <c r="A176" s="36">
        <v>44227</v>
      </c>
      <c r="B176" s="72" t="s">
        <v>16</v>
      </c>
      <c r="C176" s="35" t="s">
        <v>31</v>
      </c>
      <c r="D176" s="35" t="s">
        <v>314</v>
      </c>
      <c r="E176" s="37">
        <v>406</v>
      </c>
      <c r="F176" s="37">
        <v>406</v>
      </c>
      <c r="I176" s="35" t="s">
        <v>7</v>
      </c>
      <c r="J176" s="36">
        <v>44227</v>
      </c>
      <c r="K176" s="73">
        <v>44225</v>
      </c>
      <c r="L176" s="35" t="s">
        <v>8</v>
      </c>
      <c r="M176" s="72" t="s">
        <v>69</v>
      </c>
    </row>
    <row r="177" spans="1:13" x14ac:dyDescent="0.3">
      <c r="A177" s="36">
        <v>44227</v>
      </c>
      <c r="C177" s="35" t="s">
        <v>32</v>
      </c>
      <c r="D177" s="35" t="s">
        <v>314</v>
      </c>
      <c r="E177" s="37">
        <v>540</v>
      </c>
      <c r="F177" s="37">
        <v>540</v>
      </c>
      <c r="I177" s="35" t="s">
        <v>26</v>
      </c>
      <c r="J177" s="36">
        <v>44227</v>
      </c>
      <c r="K177" s="73">
        <v>44225</v>
      </c>
      <c r="L177" s="35" t="s">
        <v>8</v>
      </c>
      <c r="M177" s="72" t="s">
        <v>68</v>
      </c>
    </row>
    <row r="178" spans="1:13" x14ac:dyDescent="0.3">
      <c r="A178" s="36">
        <v>44227</v>
      </c>
      <c r="C178" s="35" t="s">
        <v>70</v>
      </c>
      <c r="D178" s="35" t="s">
        <v>314</v>
      </c>
      <c r="E178" s="37">
        <v>1678</v>
      </c>
      <c r="F178" s="37">
        <v>1678</v>
      </c>
      <c r="I178" s="35" t="s">
        <v>26</v>
      </c>
      <c r="J178" s="36">
        <v>44227</v>
      </c>
      <c r="K178" s="73">
        <v>44225</v>
      </c>
      <c r="L178" s="35" t="s">
        <v>8</v>
      </c>
      <c r="M178" s="72" t="s">
        <v>68</v>
      </c>
    </row>
    <row r="179" spans="1:13" x14ac:dyDescent="0.3">
      <c r="A179" s="36">
        <v>44227</v>
      </c>
      <c r="C179" s="35" t="s">
        <v>71</v>
      </c>
      <c r="D179" s="35" t="s">
        <v>314</v>
      </c>
      <c r="E179" s="37">
        <v>2190</v>
      </c>
      <c r="F179" s="37">
        <v>2190</v>
      </c>
      <c r="I179" s="35" t="s">
        <v>26</v>
      </c>
      <c r="J179" s="36">
        <v>44227</v>
      </c>
      <c r="K179" s="73">
        <v>44225</v>
      </c>
      <c r="L179" s="35" t="s">
        <v>8</v>
      </c>
      <c r="M179" s="72" t="s">
        <v>68</v>
      </c>
    </row>
    <row r="180" spans="1:13" x14ac:dyDescent="0.3">
      <c r="A180" s="36">
        <v>44227</v>
      </c>
      <c r="C180" s="35" t="s">
        <v>41</v>
      </c>
      <c r="D180" s="35" t="s">
        <v>314</v>
      </c>
      <c r="E180" s="37">
        <v>575</v>
      </c>
      <c r="F180" s="37">
        <v>575</v>
      </c>
      <c r="I180" s="35" t="s">
        <v>26</v>
      </c>
      <c r="J180" s="36">
        <v>44227</v>
      </c>
      <c r="K180" s="73">
        <v>44225</v>
      </c>
      <c r="L180" s="35" t="s">
        <v>8</v>
      </c>
      <c r="M180" s="72" t="s">
        <v>68</v>
      </c>
    </row>
    <row r="181" spans="1:13" x14ac:dyDescent="0.3">
      <c r="A181" s="36">
        <v>44227</v>
      </c>
      <c r="C181" s="35" t="s">
        <v>72</v>
      </c>
      <c r="D181" s="35" t="s">
        <v>314</v>
      </c>
      <c r="E181" s="37">
        <v>2258</v>
      </c>
      <c r="F181" s="37">
        <v>2258</v>
      </c>
      <c r="I181" s="35" t="s">
        <v>26</v>
      </c>
      <c r="J181" s="36">
        <v>44227</v>
      </c>
      <c r="K181" s="73">
        <v>44225</v>
      </c>
      <c r="L181" s="35" t="s">
        <v>8</v>
      </c>
      <c r="M181" s="72" t="s">
        <v>68</v>
      </c>
    </row>
    <row r="182" spans="1:13" x14ac:dyDescent="0.3">
      <c r="A182" s="36">
        <v>44227</v>
      </c>
      <c r="C182" s="35" t="s">
        <v>35</v>
      </c>
      <c r="D182" s="35" t="s">
        <v>314</v>
      </c>
      <c r="E182" s="37">
        <v>902</v>
      </c>
      <c r="F182" s="37">
        <v>902</v>
      </c>
      <c r="I182" s="35" t="s">
        <v>26</v>
      </c>
      <c r="J182" s="36">
        <v>44227</v>
      </c>
      <c r="K182" s="73">
        <v>44225</v>
      </c>
      <c r="L182" s="35" t="s">
        <v>8</v>
      </c>
      <c r="M182" s="72" t="s">
        <v>68</v>
      </c>
    </row>
    <row r="183" spans="1:13" x14ac:dyDescent="0.3">
      <c r="A183" s="36">
        <v>44227</v>
      </c>
      <c r="C183" s="35" t="s">
        <v>37</v>
      </c>
      <c r="D183" s="35" t="s">
        <v>314</v>
      </c>
      <c r="E183" s="37">
        <v>989</v>
      </c>
      <c r="F183" s="37">
        <v>989</v>
      </c>
      <c r="I183" s="35" t="s">
        <v>26</v>
      </c>
      <c r="J183" s="36">
        <v>44227</v>
      </c>
      <c r="K183" s="73">
        <v>44225</v>
      </c>
      <c r="L183" s="35" t="s">
        <v>8</v>
      </c>
      <c r="M183" s="72" t="s">
        <v>68</v>
      </c>
    </row>
    <row r="184" spans="1:13" x14ac:dyDescent="0.3">
      <c r="A184" s="36">
        <v>44227</v>
      </c>
      <c r="C184" s="35" t="s">
        <v>43</v>
      </c>
      <c r="D184" s="35" t="s">
        <v>314</v>
      </c>
      <c r="E184" s="37">
        <v>772</v>
      </c>
      <c r="F184" s="37">
        <v>772</v>
      </c>
      <c r="I184" s="35" t="s">
        <v>26</v>
      </c>
      <c r="J184" s="36">
        <v>44227</v>
      </c>
      <c r="K184" s="73">
        <v>44225</v>
      </c>
      <c r="L184" s="35" t="s">
        <v>8</v>
      </c>
      <c r="M184" s="72" t="s">
        <v>68</v>
      </c>
    </row>
    <row r="185" spans="1:13" x14ac:dyDescent="0.3">
      <c r="A185" s="36">
        <v>44227</v>
      </c>
      <c r="C185" s="35" t="s">
        <v>73</v>
      </c>
      <c r="D185" s="35" t="s">
        <v>314</v>
      </c>
      <c r="E185" s="37">
        <v>1449</v>
      </c>
      <c r="F185" s="37">
        <v>1449</v>
      </c>
      <c r="I185" s="35" t="s">
        <v>26</v>
      </c>
      <c r="J185" s="36">
        <v>44227</v>
      </c>
      <c r="K185" s="73">
        <v>44225</v>
      </c>
      <c r="L185" s="35" t="s">
        <v>8</v>
      </c>
      <c r="M185" s="72" t="s">
        <v>68</v>
      </c>
    </row>
    <row r="186" spans="1:13" x14ac:dyDescent="0.3">
      <c r="A186" s="36">
        <v>44227</v>
      </c>
      <c r="C186" s="35" t="s">
        <v>74</v>
      </c>
      <c r="D186" s="35" t="s">
        <v>314</v>
      </c>
      <c r="E186" s="37">
        <v>58</v>
      </c>
      <c r="F186" s="37">
        <v>58</v>
      </c>
      <c r="I186" s="35" t="s">
        <v>26</v>
      </c>
      <c r="J186" s="36">
        <v>44227</v>
      </c>
      <c r="K186" s="73">
        <v>44225</v>
      </c>
      <c r="L186" s="35" t="s">
        <v>8</v>
      </c>
      <c r="M186" s="72" t="s">
        <v>68</v>
      </c>
    </row>
    <row r="187" spans="1:13" x14ac:dyDescent="0.3">
      <c r="A187" s="36">
        <v>44227</v>
      </c>
      <c r="B187" s="72" t="s">
        <v>17</v>
      </c>
      <c r="C187" s="35" t="s">
        <v>75</v>
      </c>
      <c r="D187" s="35" t="s">
        <v>314</v>
      </c>
      <c r="E187" s="37">
        <v>1126</v>
      </c>
      <c r="F187" s="37">
        <v>1126</v>
      </c>
      <c r="I187" s="35" t="s">
        <v>26</v>
      </c>
      <c r="J187" s="36">
        <v>44227</v>
      </c>
      <c r="K187" s="73">
        <v>44225</v>
      </c>
      <c r="L187" s="35" t="s">
        <v>8</v>
      </c>
      <c r="M187" s="72" t="s">
        <v>68</v>
      </c>
    </row>
    <row r="188" spans="1:13" x14ac:dyDescent="0.3">
      <c r="A188" s="36">
        <v>44227</v>
      </c>
      <c r="C188" s="35" t="s">
        <v>22</v>
      </c>
      <c r="D188" s="35" t="s">
        <v>314</v>
      </c>
      <c r="E188" s="37">
        <v>1196</v>
      </c>
      <c r="F188" s="37">
        <v>1196</v>
      </c>
      <c r="I188" s="35" t="s">
        <v>26</v>
      </c>
      <c r="J188" s="36">
        <v>44227</v>
      </c>
      <c r="K188" s="73">
        <v>44225</v>
      </c>
      <c r="L188" s="35" t="s">
        <v>8</v>
      </c>
      <c r="M188" s="72" t="s">
        <v>68</v>
      </c>
    </row>
    <row r="189" spans="1:13" x14ac:dyDescent="0.3">
      <c r="A189" s="36">
        <v>44227</v>
      </c>
      <c r="C189" s="35" t="s">
        <v>48</v>
      </c>
      <c r="D189" s="35" t="s">
        <v>314</v>
      </c>
      <c r="E189" s="37">
        <v>1351</v>
      </c>
      <c r="F189" s="37">
        <v>1351</v>
      </c>
      <c r="I189" s="35" t="s">
        <v>26</v>
      </c>
      <c r="J189" s="36">
        <v>44227</v>
      </c>
      <c r="K189" s="73">
        <v>44225</v>
      </c>
      <c r="L189" s="35" t="s">
        <v>8</v>
      </c>
      <c r="M189" s="72" t="s">
        <v>68</v>
      </c>
    </row>
    <row r="190" spans="1:13" x14ac:dyDescent="0.3">
      <c r="A190" s="36">
        <v>44227</v>
      </c>
      <c r="C190" s="35" t="s">
        <v>29</v>
      </c>
      <c r="D190" s="35" t="s">
        <v>314</v>
      </c>
      <c r="E190" s="37">
        <v>925</v>
      </c>
      <c r="F190" s="37">
        <v>925</v>
      </c>
      <c r="I190" s="35" t="s">
        <v>26</v>
      </c>
      <c r="J190" s="36">
        <v>44227</v>
      </c>
      <c r="K190" s="73">
        <v>44225</v>
      </c>
      <c r="L190" s="35" t="s">
        <v>8</v>
      </c>
      <c r="M190" s="72" t="s">
        <v>68</v>
      </c>
    </row>
    <row r="191" spans="1:13" x14ac:dyDescent="0.3">
      <c r="A191" s="36">
        <v>44227</v>
      </c>
      <c r="B191" s="72" t="s">
        <v>16</v>
      </c>
      <c r="C191" s="35" t="s">
        <v>76</v>
      </c>
      <c r="D191" s="35" t="s">
        <v>314</v>
      </c>
      <c r="E191" s="37">
        <v>2826</v>
      </c>
      <c r="F191" s="37">
        <v>2826</v>
      </c>
      <c r="I191" s="35" t="s">
        <v>7</v>
      </c>
      <c r="J191" s="36">
        <v>44227</v>
      </c>
      <c r="K191" s="73">
        <v>44225</v>
      </c>
      <c r="L191" s="35" t="s">
        <v>8</v>
      </c>
      <c r="M191" s="72" t="s">
        <v>68</v>
      </c>
    </row>
    <row r="192" spans="1:13" x14ac:dyDescent="0.3">
      <c r="A192" s="36">
        <v>44227</v>
      </c>
      <c r="C192" s="35" t="s">
        <v>49</v>
      </c>
      <c r="D192" s="35" t="s">
        <v>314</v>
      </c>
      <c r="E192" s="37">
        <v>864</v>
      </c>
      <c r="F192" s="37">
        <v>864</v>
      </c>
      <c r="I192" s="35" t="s">
        <v>26</v>
      </c>
      <c r="J192" s="36">
        <v>44227</v>
      </c>
      <c r="K192" s="73">
        <v>44225</v>
      </c>
      <c r="L192" s="35" t="s">
        <v>8</v>
      </c>
      <c r="M192" s="72" t="s">
        <v>68</v>
      </c>
    </row>
    <row r="193" spans="1:13" x14ac:dyDescent="0.3">
      <c r="A193" s="36">
        <v>44227</v>
      </c>
      <c r="C193" s="35" t="s">
        <v>33</v>
      </c>
      <c r="D193" s="35" t="s">
        <v>314</v>
      </c>
      <c r="E193" s="37">
        <v>1097</v>
      </c>
      <c r="F193" s="37">
        <v>1097</v>
      </c>
      <c r="I193" s="35" t="s">
        <v>26</v>
      </c>
      <c r="J193" s="36">
        <v>44227</v>
      </c>
      <c r="K193" s="73">
        <v>44225</v>
      </c>
      <c r="L193" s="35" t="s">
        <v>8</v>
      </c>
      <c r="M193" s="72" t="s">
        <v>68</v>
      </c>
    </row>
    <row r="194" spans="1:13" x14ac:dyDescent="0.3">
      <c r="A194" s="36">
        <v>44227</v>
      </c>
      <c r="B194" s="72" t="s">
        <v>30</v>
      </c>
      <c r="C194" s="35" t="s">
        <v>36</v>
      </c>
      <c r="D194" s="35" t="s">
        <v>314</v>
      </c>
      <c r="E194" s="37">
        <v>87</v>
      </c>
      <c r="F194" s="37">
        <v>87</v>
      </c>
      <c r="I194" s="35" t="s">
        <v>26</v>
      </c>
      <c r="J194" s="36">
        <v>44227</v>
      </c>
      <c r="K194" s="73">
        <v>44225</v>
      </c>
      <c r="L194" s="35" t="s">
        <v>8</v>
      </c>
      <c r="M194" s="72" t="s">
        <v>68</v>
      </c>
    </row>
    <row r="195" spans="1:13" x14ac:dyDescent="0.3">
      <c r="A195" s="36">
        <v>44227</v>
      </c>
      <c r="C195" s="35" t="s">
        <v>6</v>
      </c>
      <c r="D195" s="35" t="s">
        <v>314</v>
      </c>
      <c r="E195" s="37">
        <v>203</v>
      </c>
      <c r="F195" s="37">
        <v>203</v>
      </c>
      <c r="I195" s="35" t="s">
        <v>26</v>
      </c>
      <c r="J195" s="36">
        <v>44227</v>
      </c>
      <c r="K195" s="73">
        <v>44225</v>
      </c>
      <c r="L195" s="35" t="s">
        <v>8</v>
      </c>
      <c r="M195" s="72" t="s">
        <v>68</v>
      </c>
    </row>
    <row r="196" spans="1:13" x14ac:dyDescent="0.3">
      <c r="A196" s="36">
        <v>44227</v>
      </c>
      <c r="C196" s="35" t="s">
        <v>38</v>
      </c>
      <c r="D196" s="35" t="s">
        <v>314</v>
      </c>
      <c r="E196" s="37">
        <v>1308</v>
      </c>
      <c r="F196" s="37">
        <v>1308</v>
      </c>
      <c r="I196" s="35" t="s">
        <v>26</v>
      </c>
      <c r="J196" s="36">
        <v>44227</v>
      </c>
      <c r="K196" s="73">
        <v>44225</v>
      </c>
      <c r="L196" s="35" t="s">
        <v>8</v>
      </c>
      <c r="M196" s="72" t="s">
        <v>68</v>
      </c>
    </row>
    <row r="197" spans="1:13" x14ac:dyDescent="0.3">
      <c r="A197" s="36">
        <v>44227</v>
      </c>
      <c r="C197" s="35" t="s">
        <v>77</v>
      </c>
      <c r="D197" s="35" t="s">
        <v>314</v>
      </c>
      <c r="E197" s="37">
        <v>1930</v>
      </c>
      <c r="F197" s="37">
        <v>1930</v>
      </c>
      <c r="I197" s="35" t="s">
        <v>26</v>
      </c>
      <c r="J197" s="36">
        <v>44227</v>
      </c>
      <c r="K197" s="73">
        <v>44225</v>
      </c>
      <c r="L197" s="35" t="s">
        <v>8</v>
      </c>
      <c r="M197" s="72" t="s">
        <v>68</v>
      </c>
    </row>
    <row r="198" spans="1:13" x14ac:dyDescent="0.3">
      <c r="A198" s="36">
        <v>44227</v>
      </c>
      <c r="C198" s="35" t="s">
        <v>78</v>
      </c>
      <c r="D198" s="35" t="s">
        <v>314</v>
      </c>
      <c r="E198" s="37">
        <v>27</v>
      </c>
      <c r="F198" s="37">
        <v>27</v>
      </c>
      <c r="I198" s="35" t="s">
        <v>26</v>
      </c>
      <c r="J198" s="36">
        <v>44227</v>
      </c>
      <c r="K198" s="73">
        <v>44225</v>
      </c>
      <c r="L198" s="35" t="s">
        <v>8</v>
      </c>
      <c r="M198" s="72" t="s">
        <v>68</v>
      </c>
    </row>
    <row r="199" spans="1:13" x14ac:dyDescent="0.3">
      <c r="A199" s="36">
        <v>44227</v>
      </c>
      <c r="C199" s="35" t="s">
        <v>40</v>
      </c>
      <c r="D199" s="35" t="s">
        <v>314</v>
      </c>
      <c r="E199" s="37">
        <v>770</v>
      </c>
      <c r="F199" s="37">
        <v>770</v>
      </c>
      <c r="I199" s="35" t="s">
        <v>26</v>
      </c>
      <c r="J199" s="36">
        <v>44227</v>
      </c>
      <c r="K199" s="73">
        <v>44225</v>
      </c>
      <c r="L199" s="35" t="s">
        <v>8</v>
      </c>
      <c r="M199" s="72" t="s">
        <v>68</v>
      </c>
    </row>
    <row r="200" spans="1:13" x14ac:dyDescent="0.3">
      <c r="A200" s="36">
        <v>44227</v>
      </c>
      <c r="C200" s="35" t="s">
        <v>39</v>
      </c>
      <c r="D200" s="35" t="s">
        <v>314</v>
      </c>
      <c r="E200" s="37">
        <v>2685</v>
      </c>
      <c r="F200" s="37">
        <v>2685</v>
      </c>
      <c r="I200" s="35" t="s">
        <v>26</v>
      </c>
      <c r="J200" s="36">
        <v>44227</v>
      </c>
      <c r="K200" s="73">
        <v>44225</v>
      </c>
      <c r="L200" s="35" t="s">
        <v>8</v>
      </c>
      <c r="M200" s="72" t="s">
        <v>68</v>
      </c>
    </row>
    <row r="201" spans="1:13" x14ac:dyDescent="0.3">
      <c r="A201" s="36">
        <v>44227</v>
      </c>
      <c r="B201" s="72" t="s">
        <v>17</v>
      </c>
      <c r="C201" s="35" t="s">
        <v>46</v>
      </c>
      <c r="D201" s="35" t="s">
        <v>314</v>
      </c>
      <c r="E201" s="37">
        <v>1723</v>
      </c>
      <c r="F201" s="37">
        <v>1723</v>
      </c>
      <c r="I201" s="35" t="s">
        <v>26</v>
      </c>
      <c r="J201" s="36">
        <v>44227</v>
      </c>
      <c r="K201" s="73">
        <v>44225</v>
      </c>
      <c r="L201" s="35" t="s">
        <v>8</v>
      </c>
      <c r="M201" s="72" t="s">
        <v>68</v>
      </c>
    </row>
    <row r="202" spans="1:13" x14ac:dyDescent="0.3">
      <c r="A202" s="36">
        <v>44227</v>
      </c>
      <c r="C202" s="35" t="s">
        <v>28</v>
      </c>
      <c r="D202" s="35" t="s">
        <v>314</v>
      </c>
      <c r="E202" s="37">
        <v>550</v>
      </c>
      <c r="F202" s="37">
        <v>550</v>
      </c>
      <c r="I202" s="35" t="s">
        <v>26</v>
      </c>
      <c r="J202" s="36">
        <v>44227</v>
      </c>
      <c r="K202" s="73">
        <v>44225</v>
      </c>
      <c r="L202" s="35" t="s">
        <v>8</v>
      </c>
      <c r="M202" s="72" t="s">
        <v>68</v>
      </c>
    </row>
    <row r="203" spans="1:13" x14ac:dyDescent="0.3">
      <c r="A203" s="36">
        <v>44227</v>
      </c>
      <c r="C203" s="35" t="s">
        <v>79</v>
      </c>
      <c r="D203" s="35" t="s">
        <v>314</v>
      </c>
      <c r="E203" s="37">
        <v>1713</v>
      </c>
      <c r="F203" s="37">
        <v>1713</v>
      </c>
      <c r="I203" s="35" t="s">
        <v>26</v>
      </c>
      <c r="J203" s="36">
        <v>44227</v>
      </c>
      <c r="K203" s="73">
        <v>44225</v>
      </c>
      <c r="L203" s="35" t="s">
        <v>8</v>
      </c>
      <c r="M203" s="72" t="s">
        <v>68</v>
      </c>
    </row>
    <row r="204" spans="1:13" x14ac:dyDescent="0.3">
      <c r="A204" s="36">
        <v>44227</v>
      </c>
      <c r="C204" s="35" t="s">
        <v>80</v>
      </c>
      <c r="D204" s="35" t="s">
        <v>314</v>
      </c>
      <c r="E204" s="37">
        <v>983</v>
      </c>
      <c r="F204" s="37">
        <v>983</v>
      </c>
      <c r="I204" s="35" t="s">
        <v>26</v>
      </c>
      <c r="J204" s="36">
        <v>44227</v>
      </c>
      <c r="K204" s="73">
        <v>44225</v>
      </c>
      <c r="L204" s="35" t="s">
        <v>8</v>
      </c>
      <c r="M204" s="72" t="s">
        <v>68</v>
      </c>
    </row>
    <row r="205" spans="1:13" x14ac:dyDescent="0.3">
      <c r="A205" s="36">
        <v>44227</v>
      </c>
      <c r="C205" s="35" t="s">
        <v>44</v>
      </c>
      <c r="D205" s="35" t="s">
        <v>314</v>
      </c>
      <c r="E205" s="37">
        <v>1052</v>
      </c>
      <c r="F205" s="37">
        <v>1052</v>
      </c>
      <c r="I205" s="35" t="s">
        <v>26</v>
      </c>
      <c r="J205" s="36">
        <v>44227</v>
      </c>
      <c r="K205" s="73">
        <v>44225</v>
      </c>
      <c r="L205" s="35" t="s">
        <v>8</v>
      </c>
      <c r="M205" s="72" t="s">
        <v>68</v>
      </c>
    </row>
    <row r="206" spans="1:13" x14ac:dyDescent="0.3">
      <c r="A206" s="36">
        <v>44227</v>
      </c>
      <c r="C206" s="35" t="s">
        <v>50</v>
      </c>
      <c r="D206" s="35" t="s">
        <v>314</v>
      </c>
      <c r="E206" s="37">
        <v>1638</v>
      </c>
      <c r="F206" s="37">
        <v>1638</v>
      </c>
      <c r="I206" s="35" t="s">
        <v>26</v>
      </c>
      <c r="J206" s="36">
        <v>44227</v>
      </c>
      <c r="K206" s="73">
        <v>44225</v>
      </c>
      <c r="L206" s="35" t="s">
        <v>8</v>
      </c>
      <c r="M206" s="72" t="s">
        <v>68</v>
      </c>
    </row>
    <row r="207" spans="1:13" x14ac:dyDescent="0.3">
      <c r="A207" s="36">
        <v>44227</v>
      </c>
      <c r="C207" s="35" t="s">
        <v>81</v>
      </c>
      <c r="D207" s="35" t="s">
        <v>314</v>
      </c>
      <c r="E207" s="37">
        <v>2514</v>
      </c>
      <c r="F207" s="37">
        <v>2514</v>
      </c>
      <c r="I207" s="35" t="s">
        <v>26</v>
      </c>
      <c r="J207" s="36">
        <v>44227</v>
      </c>
      <c r="K207" s="73">
        <v>44225</v>
      </c>
      <c r="L207" s="35" t="s">
        <v>8</v>
      </c>
      <c r="M207" s="72" t="s">
        <v>68</v>
      </c>
    </row>
    <row r="208" spans="1:13" x14ac:dyDescent="0.3">
      <c r="A208" s="36">
        <v>44227</v>
      </c>
      <c r="B208" s="72" t="s">
        <v>83</v>
      </c>
      <c r="C208" s="35" t="s">
        <v>82</v>
      </c>
      <c r="D208" s="35" t="s">
        <v>314</v>
      </c>
      <c r="E208" s="37">
        <v>2270</v>
      </c>
      <c r="F208" s="37">
        <v>2270</v>
      </c>
      <c r="I208" s="35" t="s">
        <v>26</v>
      </c>
      <c r="J208" s="36">
        <v>44227</v>
      </c>
      <c r="K208" s="73">
        <v>44225</v>
      </c>
      <c r="L208" s="35" t="s">
        <v>8</v>
      </c>
      <c r="M208" s="72" t="s">
        <v>84</v>
      </c>
    </row>
    <row r="209" spans="1:13" x14ac:dyDescent="0.3">
      <c r="A209" s="36">
        <v>44227</v>
      </c>
      <c r="C209" s="35" t="s">
        <v>34</v>
      </c>
      <c r="D209" s="35" t="s">
        <v>314</v>
      </c>
      <c r="E209" s="37">
        <v>822</v>
      </c>
      <c r="F209" s="37">
        <v>822</v>
      </c>
      <c r="I209" s="35" t="s">
        <v>26</v>
      </c>
      <c r="J209" s="36">
        <v>44227</v>
      </c>
      <c r="K209" s="73">
        <v>44225</v>
      </c>
      <c r="L209" s="35" t="s">
        <v>8</v>
      </c>
      <c r="M209" s="72" t="s">
        <v>68</v>
      </c>
    </row>
    <row r="210" spans="1:13" x14ac:dyDescent="0.3">
      <c r="A210" s="36">
        <v>44227</v>
      </c>
      <c r="C210" s="35" t="s">
        <v>47</v>
      </c>
      <c r="D210" s="35" t="s">
        <v>314</v>
      </c>
      <c r="E210" s="37">
        <v>2000</v>
      </c>
      <c r="F210" s="37">
        <v>2000</v>
      </c>
      <c r="I210" s="35" t="s">
        <v>26</v>
      </c>
      <c r="J210" s="36">
        <v>44227</v>
      </c>
      <c r="K210" s="73">
        <v>44225</v>
      </c>
      <c r="L210" s="35" t="s">
        <v>8</v>
      </c>
      <c r="M210" s="72" t="s">
        <v>68</v>
      </c>
    </row>
    <row r="211" spans="1:13" x14ac:dyDescent="0.3">
      <c r="A211" s="36">
        <v>44211</v>
      </c>
      <c r="C211" s="35" t="s">
        <v>25</v>
      </c>
      <c r="D211" s="35" t="s">
        <v>372</v>
      </c>
      <c r="E211" s="37">
        <v>529</v>
      </c>
      <c r="F211" s="37">
        <v>529</v>
      </c>
      <c r="I211" s="35" t="s">
        <v>26</v>
      </c>
      <c r="J211" s="36">
        <v>44211</v>
      </c>
      <c r="K211" s="73">
        <v>44211</v>
      </c>
      <c r="L211" s="35" t="s">
        <v>8</v>
      </c>
      <c r="M211" s="72" t="s">
        <v>27</v>
      </c>
    </row>
    <row r="212" spans="1:13" x14ac:dyDescent="0.3">
      <c r="A212" s="36">
        <v>44211</v>
      </c>
      <c r="C212" s="35" t="s">
        <v>28</v>
      </c>
      <c r="D212" s="35" t="s">
        <v>372</v>
      </c>
      <c r="E212" s="37">
        <v>380</v>
      </c>
      <c r="F212" s="37">
        <v>380</v>
      </c>
      <c r="I212" s="35" t="s">
        <v>26</v>
      </c>
      <c r="J212" s="36">
        <v>44211</v>
      </c>
      <c r="K212" s="73">
        <v>44211</v>
      </c>
      <c r="L212" s="35" t="s">
        <v>8</v>
      </c>
      <c r="M212" s="72" t="s">
        <v>27</v>
      </c>
    </row>
    <row r="213" spans="1:13" x14ac:dyDescent="0.3">
      <c r="A213" s="36">
        <v>44211</v>
      </c>
      <c r="B213" s="72" t="s">
        <v>30</v>
      </c>
      <c r="C213" s="35" t="s">
        <v>29</v>
      </c>
      <c r="D213" s="35" t="s">
        <v>372</v>
      </c>
      <c r="E213" s="37">
        <v>610</v>
      </c>
      <c r="F213" s="37">
        <v>610</v>
      </c>
      <c r="I213" s="35" t="s">
        <v>26</v>
      </c>
      <c r="J213" s="36">
        <v>44211</v>
      </c>
      <c r="K213" s="73">
        <v>44211</v>
      </c>
      <c r="L213" s="35" t="s">
        <v>8</v>
      </c>
      <c r="M213" s="72" t="s">
        <v>27</v>
      </c>
    </row>
    <row r="214" spans="1:13" x14ac:dyDescent="0.3">
      <c r="A214" s="36">
        <v>44211</v>
      </c>
      <c r="B214" s="72" t="s">
        <v>11</v>
      </c>
      <c r="C214" s="35" t="s">
        <v>31</v>
      </c>
      <c r="D214" s="35" t="s">
        <v>372</v>
      </c>
      <c r="E214" s="37">
        <v>420</v>
      </c>
      <c r="F214" s="37">
        <v>420</v>
      </c>
      <c r="I214" s="35" t="s">
        <v>26</v>
      </c>
      <c r="J214" s="36">
        <v>44211</v>
      </c>
      <c r="K214" s="73">
        <v>44211</v>
      </c>
      <c r="L214" s="35" t="s">
        <v>8</v>
      </c>
    </row>
    <row r="215" spans="1:13" x14ac:dyDescent="0.3">
      <c r="A215" s="36">
        <v>44211</v>
      </c>
      <c r="C215" s="35" t="s">
        <v>32</v>
      </c>
      <c r="D215" s="35" t="s">
        <v>372</v>
      </c>
      <c r="E215" s="37">
        <v>407</v>
      </c>
      <c r="F215" s="37">
        <v>407</v>
      </c>
      <c r="I215" s="35" t="s">
        <v>26</v>
      </c>
      <c r="J215" s="36">
        <v>44211</v>
      </c>
      <c r="K215" s="73">
        <v>44211</v>
      </c>
      <c r="L215" s="35" t="s">
        <v>8</v>
      </c>
      <c r="M215" s="72" t="s">
        <v>27</v>
      </c>
    </row>
    <row r="216" spans="1:13" x14ac:dyDescent="0.3">
      <c r="A216" s="36">
        <v>44211</v>
      </c>
      <c r="B216" s="72" t="s">
        <v>16</v>
      </c>
      <c r="C216" s="35" t="s">
        <v>33</v>
      </c>
      <c r="D216" s="35" t="s">
        <v>372</v>
      </c>
      <c r="E216" s="37">
        <v>532</v>
      </c>
      <c r="F216" s="37">
        <v>532</v>
      </c>
      <c r="I216" s="35" t="s">
        <v>7</v>
      </c>
      <c r="J216" s="36">
        <v>44211</v>
      </c>
      <c r="K216" s="73">
        <v>44211</v>
      </c>
      <c r="L216" s="35" t="s">
        <v>8</v>
      </c>
      <c r="M216" s="72" t="s">
        <v>27</v>
      </c>
    </row>
    <row r="217" spans="1:13" x14ac:dyDescent="0.3">
      <c r="A217" s="36">
        <v>44211</v>
      </c>
      <c r="C217" s="35" t="s">
        <v>34</v>
      </c>
      <c r="D217" s="35" t="s">
        <v>372</v>
      </c>
      <c r="E217" s="37">
        <v>610</v>
      </c>
      <c r="F217" s="37">
        <v>610</v>
      </c>
      <c r="I217" s="35" t="s">
        <v>26</v>
      </c>
      <c r="J217" s="36">
        <v>44211</v>
      </c>
      <c r="K217" s="73">
        <v>44211</v>
      </c>
      <c r="L217" s="35" t="s">
        <v>8</v>
      </c>
      <c r="M217" s="72" t="s">
        <v>27</v>
      </c>
    </row>
    <row r="218" spans="1:13" x14ac:dyDescent="0.3">
      <c r="A218" s="36">
        <v>44211</v>
      </c>
      <c r="C218" s="35" t="s">
        <v>35</v>
      </c>
      <c r="D218" s="35" t="s">
        <v>372</v>
      </c>
      <c r="E218" s="37">
        <v>684</v>
      </c>
      <c r="F218" s="37">
        <v>684</v>
      </c>
      <c r="I218" s="35" t="s">
        <v>26</v>
      </c>
      <c r="J218" s="36">
        <v>44211</v>
      </c>
      <c r="K218" s="73">
        <v>44211</v>
      </c>
      <c r="L218" s="35" t="s">
        <v>8</v>
      </c>
      <c r="M218" s="72" t="s">
        <v>27</v>
      </c>
    </row>
    <row r="219" spans="1:13" x14ac:dyDescent="0.3">
      <c r="A219" s="36">
        <v>44211</v>
      </c>
      <c r="B219" s="72" t="s">
        <v>11</v>
      </c>
      <c r="C219" s="35" t="s">
        <v>36</v>
      </c>
      <c r="D219" s="35" t="s">
        <v>372</v>
      </c>
      <c r="E219" s="37">
        <v>610</v>
      </c>
      <c r="F219" s="37">
        <v>610</v>
      </c>
      <c r="I219" s="35" t="s">
        <v>26</v>
      </c>
      <c r="J219" s="36">
        <v>44211</v>
      </c>
      <c r="K219" s="73">
        <v>44211</v>
      </c>
      <c r="L219" s="35" t="s">
        <v>8</v>
      </c>
      <c r="M219" s="72" t="s">
        <v>27</v>
      </c>
    </row>
    <row r="220" spans="1:13" x14ac:dyDescent="0.3">
      <c r="A220" s="36">
        <v>44211</v>
      </c>
      <c r="C220" s="35" t="s">
        <v>37</v>
      </c>
      <c r="D220" s="35" t="s">
        <v>372</v>
      </c>
      <c r="E220" s="37">
        <v>582</v>
      </c>
      <c r="F220" s="37">
        <v>582</v>
      </c>
      <c r="I220" s="35" t="s">
        <v>26</v>
      </c>
      <c r="J220" s="36">
        <v>44211</v>
      </c>
      <c r="K220" s="73">
        <v>44211</v>
      </c>
      <c r="L220" s="35" t="s">
        <v>8</v>
      </c>
      <c r="M220" s="72" t="s">
        <v>27</v>
      </c>
    </row>
    <row r="221" spans="1:13" x14ac:dyDescent="0.3">
      <c r="A221" s="36">
        <v>44211</v>
      </c>
      <c r="C221" s="35" t="s">
        <v>38</v>
      </c>
      <c r="D221" s="35" t="s">
        <v>372</v>
      </c>
      <c r="E221" s="37">
        <v>832</v>
      </c>
      <c r="F221" s="37">
        <v>832</v>
      </c>
      <c r="I221" s="35" t="s">
        <v>26</v>
      </c>
      <c r="J221" s="36">
        <v>44211</v>
      </c>
      <c r="K221" s="73">
        <v>44211</v>
      </c>
      <c r="L221" s="35" t="s">
        <v>8</v>
      </c>
      <c r="M221" s="72" t="s">
        <v>27</v>
      </c>
    </row>
    <row r="222" spans="1:13" x14ac:dyDescent="0.3">
      <c r="A222" s="36">
        <v>44211</v>
      </c>
      <c r="C222" s="35" t="s">
        <v>39</v>
      </c>
      <c r="D222" s="35" t="s">
        <v>372</v>
      </c>
      <c r="E222" s="37">
        <v>1713</v>
      </c>
      <c r="F222" s="37">
        <v>1713</v>
      </c>
      <c r="I222" s="35" t="s">
        <v>26</v>
      </c>
      <c r="J222" s="36">
        <v>44211</v>
      </c>
      <c r="K222" s="73">
        <v>44211</v>
      </c>
      <c r="L222" s="35" t="s">
        <v>8</v>
      </c>
      <c r="M222" s="72" t="s">
        <v>27</v>
      </c>
    </row>
    <row r="223" spans="1:13" x14ac:dyDescent="0.3">
      <c r="A223" s="36">
        <v>44211</v>
      </c>
      <c r="C223" s="35" t="s">
        <v>40</v>
      </c>
      <c r="D223" s="35" t="s">
        <v>372</v>
      </c>
      <c r="E223" s="37">
        <v>485</v>
      </c>
      <c r="F223" s="37">
        <v>485</v>
      </c>
      <c r="I223" s="35" t="s">
        <v>26</v>
      </c>
      <c r="J223" s="36">
        <v>44211</v>
      </c>
      <c r="K223" s="73">
        <v>44211</v>
      </c>
      <c r="L223" s="35" t="s">
        <v>8</v>
      </c>
      <c r="M223" s="72" t="s">
        <v>27</v>
      </c>
    </row>
    <row r="224" spans="1:13" x14ac:dyDescent="0.3">
      <c r="A224" s="36">
        <v>44211</v>
      </c>
      <c r="C224" s="35" t="s">
        <v>41</v>
      </c>
      <c r="D224" s="35" t="s">
        <v>372</v>
      </c>
      <c r="E224" s="37">
        <v>407</v>
      </c>
      <c r="F224" s="37">
        <v>407</v>
      </c>
      <c r="I224" s="35" t="s">
        <v>26</v>
      </c>
      <c r="J224" s="36">
        <v>44211</v>
      </c>
      <c r="K224" s="73">
        <v>44211</v>
      </c>
      <c r="L224" s="35" t="s">
        <v>8</v>
      </c>
      <c r="M224" s="72" t="s">
        <v>27</v>
      </c>
    </row>
    <row r="225" spans="1:13" x14ac:dyDescent="0.3">
      <c r="A225" s="36">
        <v>44211</v>
      </c>
      <c r="C225" s="35" t="s">
        <v>43</v>
      </c>
      <c r="D225" s="35" t="s">
        <v>372</v>
      </c>
      <c r="E225" s="37">
        <v>582</v>
      </c>
      <c r="F225" s="37">
        <v>582</v>
      </c>
      <c r="I225" s="35" t="s">
        <v>26</v>
      </c>
      <c r="J225" s="36">
        <v>44211</v>
      </c>
      <c r="K225" s="73">
        <v>44211</v>
      </c>
      <c r="L225" s="35" t="s">
        <v>8</v>
      </c>
      <c r="M225" s="72" t="s">
        <v>27</v>
      </c>
    </row>
    <row r="226" spans="1:13" x14ac:dyDescent="0.3">
      <c r="A226" s="36">
        <v>44211</v>
      </c>
      <c r="C226" s="35" t="s">
        <v>44</v>
      </c>
      <c r="D226" s="35" t="s">
        <v>372</v>
      </c>
      <c r="E226" s="37">
        <v>610</v>
      </c>
      <c r="F226" s="37">
        <v>610</v>
      </c>
      <c r="I226" s="35" t="s">
        <v>26</v>
      </c>
      <c r="J226" s="36">
        <v>44211</v>
      </c>
      <c r="K226" s="73">
        <v>44211</v>
      </c>
      <c r="L226" s="35" t="s">
        <v>8</v>
      </c>
      <c r="M226" s="72" t="s">
        <v>27</v>
      </c>
    </row>
    <row r="227" spans="1:13" x14ac:dyDescent="0.3">
      <c r="A227" s="36">
        <v>44211</v>
      </c>
      <c r="C227" s="35" t="s">
        <v>45</v>
      </c>
      <c r="D227" s="35" t="s">
        <v>372</v>
      </c>
      <c r="E227" s="37">
        <v>570</v>
      </c>
      <c r="F227" s="37">
        <v>570</v>
      </c>
      <c r="I227" s="35" t="s">
        <v>26</v>
      </c>
      <c r="J227" s="36">
        <v>44211</v>
      </c>
      <c r="K227" s="73">
        <v>44211</v>
      </c>
      <c r="L227" s="35" t="s">
        <v>8</v>
      </c>
      <c r="M227" s="72" t="s">
        <v>27</v>
      </c>
    </row>
    <row r="228" spans="1:13" x14ac:dyDescent="0.3">
      <c r="A228" s="36">
        <v>44211</v>
      </c>
      <c r="B228" s="72" t="s">
        <v>16</v>
      </c>
      <c r="C228" s="35" t="s">
        <v>46</v>
      </c>
      <c r="D228" s="35" t="s">
        <v>372</v>
      </c>
      <c r="E228" s="37">
        <v>756</v>
      </c>
      <c r="F228" s="37">
        <v>756</v>
      </c>
      <c r="I228" s="35" t="s">
        <v>7</v>
      </c>
      <c r="J228" s="36">
        <v>44211</v>
      </c>
      <c r="K228" s="73">
        <v>44211</v>
      </c>
      <c r="L228" s="35" t="s">
        <v>8</v>
      </c>
      <c r="M228" s="72" t="s">
        <v>27</v>
      </c>
    </row>
    <row r="229" spans="1:13" x14ac:dyDescent="0.3">
      <c r="A229" s="36">
        <v>44211</v>
      </c>
      <c r="C229" s="35" t="s">
        <v>47</v>
      </c>
      <c r="D229" s="35" t="s">
        <v>372</v>
      </c>
      <c r="E229" s="37">
        <v>1399</v>
      </c>
      <c r="F229" s="37">
        <v>1399</v>
      </c>
      <c r="I229" s="35" t="s">
        <v>26</v>
      </c>
      <c r="J229" s="36">
        <v>44211</v>
      </c>
      <c r="K229" s="73">
        <v>44211</v>
      </c>
      <c r="L229" s="35" t="s">
        <v>8</v>
      </c>
      <c r="M229" s="72" t="s">
        <v>27</v>
      </c>
    </row>
    <row r="230" spans="1:13" x14ac:dyDescent="0.3">
      <c r="A230" s="36">
        <v>44211</v>
      </c>
      <c r="C230" s="35" t="s">
        <v>48</v>
      </c>
      <c r="D230" s="35" t="s">
        <v>372</v>
      </c>
      <c r="E230" s="37">
        <v>776</v>
      </c>
      <c r="F230" s="37">
        <v>776</v>
      </c>
      <c r="I230" s="35" t="s">
        <v>26</v>
      </c>
      <c r="J230" s="36">
        <v>44211</v>
      </c>
      <c r="K230" s="73">
        <v>44211</v>
      </c>
      <c r="L230" s="35" t="s">
        <v>8</v>
      </c>
      <c r="M230" s="72" t="s">
        <v>27</v>
      </c>
    </row>
    <row r="231" spans="1:13" x14ac:dyDescent="0.3">
      <c r="A231" s="36">
        <v>44211</v>
      </c>
      <c r="C231" s="35" t="s">
        <v>49</v>
      </c>
      <c r="D231" s="35" t="s">
        <v>372</v>
      </c>
      <c r="E231" s="37">
        <v>610</v>
      </c>
      <c r="F231" s="37">
        <v>610</v>
      </c>
      <c r="I231" s="35" t="s">
        <v>26</v>
      </c>
      <c r="J231" s="36">
        <v>44211</v>
      </c>
      <c r="K231" s="73">
        <v>44211</v>
      </c>
      <c r="L231" s="35" t="s">
        <v>8</v>
      </c>
      <c r="M231" s="72" t="s">
        <v>27</v>
      </c>
    </row>
    <row r="232" spans="1:13" x14ac:dyDescent="0.3">
      <c r="A232" s="36">
        <v>44211</v>
      </c>
      <c r="C232" s="35" t="s">
        <v>50</v>
      </c>
      <c r="D232" s="35" t="s">
        <v>372</v>
      </c>
      <c r="E232" s="37">
        <v>756</v>
      </c>
      <c r="F232" s="37">
        <v>756</v>
      </c>
      <c r="I232" s="35" t="s">
        <v>26</v>
      </c>
      <c r="J232" s="36">
        <v>44211</v>
      </c>
      <c r="K232" s="73">
        <v>44211</v>
      </c>
      <c r="L232" s="35" t="s">
        <v>8</v>
      </c>
      <c r="M232" s="72" t="s">
        <v>27</v>
      </c>
    </row>
    <row r="233" spans="1:13" x14ac:dyDescent="0.3">
      <c r="A233" s="36">
        <v>44211</v>
      </c>
      <c r="B233" s="72" t="s">
        <v>17</v>
      </c>
      <c r="C233" s="35" t="s">
        <v>51</v>
      </c>
      <c r="D233" s="35" t="s">
        <v>372</v>
      </c>
      <c r="E233" s="37">
        <v>610</v>
      </c>
      <c r="F233" s="37">
        <v>610</v>
      </c>
      <c r="I233" s="35" t="s">
        <v>52</v>
      </c>
      <c r="J233" s="36">
        <v>44211</v>
      </c>
      <c r="K233" s="73">
        <v>44211</v>
      </c>
      <c r="L233" s="35" t="s">
        <v>8</v>
      </c>
      <c r="M233" s="72" t="s">
        <v>27</v>
      </c>
    </row>
    <row r="234" spans="1:13" x14ac:dyDescent="0.3">
      <c r="A234" s="36">
        <v>44211</v>
      </c>
      <c r="C234" s="35" t="s">
        <v>53</v>
      </c>
      <c r="D234" s="35" t="s">
        <v>372</v>
      </c>
      <c r="E234" s="37">
        <v>554</v>
      </c>
      <c r="F234" s="37">
        <v>554</v>
      </c>
      <c r="I234" s="35" t="s">
        <v>26</v>
      </c>
      <c r="J234" s="36">
        <v>44211</v>
      </c>
      <c r="K234" s="73">
        <v>44211</v>
      </c>
      <c r="L234" s="35" t="s">
        <v>8</v>
      </c>
      <c r="M234" s="72" t="s">
        <v>27</v>
      </c>
    </row>
    <row r="235" spans="1:13" x14ac:dyDescent="0.3">
      <c r="A235" s="36">
        <v>44201</v>
      </c>
      <c r="C235" s="35" t="s">
        <v>6</v>
      </c>
      <c r="D235" s="35" t="s">
        <v>354</v>
      </c>
      <c r="E235" s="37">
        <v>2415.21</v>
      </c>
      <c r="F235" s="37">
        <v>2415.21</v>
      </c>
      <c r="I235" s="35" t="s">
        <v>7</v>
      </c>
      <c r="J235" s="36">
        <v>44200</v>
      </c>
      <c r="K235" s="73">
        <v>44200</v>
      </c>
      <c r="L235" s="35" t="s">
        <v>8</v>
      </c>
      <c r="M235" s="72" t="s">
        <v>9</v>
      </c>
    </row>
    <row r="236" spans="1:13" x14ac:dyDescent="0.3">
      <c r="A236" s="36">
        <v>44207</v>
      </c>
      <c r="C236" s="35" t="s">
        <v>22</v>
      </c>
      <c r="D236" s="35" t="s">
        <v>354</v>
      </c>
      <c r="E236" s="37">
        <v>701.46</v>
      </c>
      <c r="F236" s="37">
        <v>701.46</v>
      </c>
      <c r="I236" s="35" t="s">
        <v>7</v>
      </c>
      <c r="J236" s="36">
        <v>44204</v>
      </c>
      <c r="K236" s="73">
        <v>44204</v>
      </c>
      <c r="L236" s="35" t="s">
        <v>8</v>
      </c>
      <c r="M236" s="72" t="s">
        <v>9</v>
      </c>
    </row>
    <row r="237" spans="1:13" x14ac:dyDescent="0.3">
      <c r="A237" s="36">
        <v>44212</v>
      </c>
      <c r="C237" s="35" t="s">
        <v>36</v>
      </c>
      <c r="D237" s="35" t="s">
        <v>354</v>
      </c>
      <c r="E237" s="37">
        <v>1922.35</v>
      </c>
      <c r="F237" s="37">
        <v>1922.35</v>
      </c>
      <c r="I237" s="35" t="s">
        <v>7</v>
      </c>
      <c r="J237" s="36">
        <v>44211</v>
      </c>
      <c r="K237" s="73">
        <v>44211</v>
      </c>
      <c r="L237" s="35" t="s">
        <v>8</v>
      </c>
      <c r="M237" s="72" t="s">
        <v>9</v>
      </c>
    </row>
    <row r="238" spans="1:13" x14ac:dyDescent="0.3">
      <c r="A238" s="36">
        <v>44201</v>
      </c>
      <c r="B238" s="72" t="s">
        <v>11</v>
      </c>
      <c r="C238" s="35" t="s">
        <v>10</v>
      </c>
      <c r="D238" s="35" t="s">
        <v>362</v>
      </c>
      <c r="E238" s="37">
        <v>98.91</v>
      </c>
      <c r="F238" s="37">
        <v>98.91</v>
      </c>
      <c r="I238" s="35" t="s">
        <v>7</v>
      </c>
      <c r="J238" s="36">
        <v>44201</v>
      </c>
      <c r="K238" s="73">
        <v>44201</v>
      </c>
      <c r="L238" s="35" t="s">
        <v>8</v>
      </c>
      <c r="M238" s="72" t="s">
        <v>12</v>
      </c>
    </row>
    <row r="239" spans="1:13" x14ac:dyDescent="0.3">
      <c r="A239" s="36">
        <v>44201</v>
      </c>
      <c r="B239" s="72" t="s">
        <v>13</v>
      </c>
      <c r="C239" s="35" t="s">
        <v>10</v>
      </c>
      <c r="D239" s="35" t="s">
        <v>362</v>
      </c>
      <c r="E239" s="37">
        <v>98.91</v>
      </c>
      <c r="F239" s="37">
        <v>98.91</v>
      </c>
      <c r="I239" s="35" t="s">
        <v>7</v>
      </c>
      <c r="J239" s="36">
        <v>44321</v>
      </c>
      <c r="K239" s="73">
        <v>44201</v>
      </c>
      <c r="L239" s="35" t="s">
        <v>8</v>
      </c>
    </row>
    <row r="240" spans="1:13" x14ac:dyDescent="0.3">
      <c r="A240" s="36">
        <v>44201</v>
      </c>
      <c r="B240" s="72" t="s">
        <v>14</v>
      </c>
      <c r="C240" s="35" t="s">
        <v>10</v>
      </c>
      <c r="D240" s="35" t="s">
        <v>362</v>
      </c>
      <c r="E240" s="37">
        <v>98.91</v>
      </c>
      <c r="F240" s="37">
        <v>98.91</v>
      </c>
      <c r="I240" s="35" t="s">
        <v>7</v>
      </c>
      <c r="J240" s="36">
        <v>44352</v>
      </c>
      <c r="K240" s="73">
        <v>44201</v>
      </c>
      <c r="L240" s="35" t="s">
        <v>8</v>
      </c>
    </row>
    <row r="241" spans="1:13" x14ac:dyDescent="0.3">
      <c r="A241" s="36">
        <v>44201</v>
      </c>
      <c r="B241" s="72" t="s">
        <v>15</v>
      </c>
      <c r="C241" s="35" t="s">
        <v>10</v>
      </c>
      <c r="D241" s="35" t="s">
        <v>362</v>
      </c>
      <c r="E241" s="37">
        <v>98.91</v>
      </c>
      <c r="F241" s="37">
        <v>98.91</v>
      </c>
      <c r="I241" s="35" t="s">
        <v>7</v>
      </c>
      <c r="J241" s="36">
        <v>44291</v>
      </c>
      <c r="K241" s="73">
        <v>44201</v>
      </c>
      <c r="L241" s="35" t="s">
        <v>8</v>
      </c>
    </row>
    <row r="242" spans="1:13" x14ac:dyDescent="0.3">
      <c r="A242" s="36">
        <v>44201</v>
      </c>
      <c r="B242" s="72" t="s">
        <v>16</v>
      </c>
      <c r="C242" s="35" t="s">
        <v>10</v>
      </c>
      <c r="D242" s="35" t="s">
        <v>362</v>
      </c>
      <c r="E242" s="37">
        <v>98.91</v>
      </c>
      <c r="F242" s="37">
        <v>98.91</v>
      </c>
      <c r="I242" s="35" t="s">
        <v>7</v>
      </c>
      <c r="J242" s="36">
        <v>44232</v>
      </c>
      <c r="K242" s="73">
        <v>44201</v>
      </c>
      <c r="L242" s="35" t="s">
        <v>8</v>
      </c>
    </row>
    <row r="243" spans="1:13" x14ac:dyDescent="0.3">
      <c r="A243" s="36">
        <v>44201</v>
      </c>
      <c r="B243" s="72" t="s">
        <v>17</v>
      </c>
      <c r="C243" s="35" t="s">
        <v>10</v>
      </c>
      <c r="D243" s="35" t="s">
        <v>362</v>
      </c>
      <c r="E243" s="37">
        <v>98.91</v>
      </c>
      <c r="F243" s="37">
        <v>98.91</v>
      </c>
      <c r="I243" s="35" t="s">
        <v>7</v>
      </c>
      <c r="J243" s="36">
        <v>44260</v>
      </c>
      <c r="K243" s="73">
        <v>44201</v>
      </c>
      <c r="L243" s="35" t="s">
        <v>8</v>
      </c>
    </row>
    <row r="244" spans="1:13" x14ac:dyDescent="0.3">
      <c r="A244" s="36">
        <v>44202</v>
      </c>
      <c r="C244" s="35" t="s">
        <v>10</v>
      </c>
      <c r="D244" s="35" t="s">
        <v>362</v>
      </c>
      <c r="E244" s="37">
        <v>322.89999999999998</v>
      </c>
      <c r="F244" s="37">
        <v>322.89999999999998</v>
      </c>
      <c r="I244" s="35" t="s">
        <v>7</v>
      </c>
      <c r="J244" s="36">
        <v>44202</v>
      </c>
      <c r="K244" s="73">
        <v>44202</v>
      </c>
      <c r="L244" s="35" t="s">
        <v>8</v>
      </c>
      <c r="M244" s="72" t="s">
        <v>21</v>
      </c>
    </row>
    <row r="245" spans="1:13" x14ac:dyDescent="0.3">
      <c r="A245" s="36">
        <v>44203</v>
      </c>
      <c r="C245" s="35" t="s">
        <v>85</v>
      </c>
      <c r="D245" s="35" t="s">
        <v>367</v>
      </c>
      <c r="E245" s="37">
        <v>2</v>
      </c>
      <c r="F245" s="37">
        <v>2</v>
      </c>
      <c r="I245" s="35" t="s">
        <v>7</v>
      </c>
      <c r="J245" s="36">
        <v>44203</v>
      </c>
      <c r="K245" s="73">
        <v>44203</v>
      </c>
      <c r="L245" s="35" t="s">
        <v>86</v>
      </c>
    </row>
    <row r="246" spans="1:13" x14ac:dyDescent="0.3">
      <c r="A246" s="36">
        <v>44105</v>
      </c>
      <c r="B246" s="72">
        <v>1111</v>
      </c>
      <c r="C246" s="35" t="s">
        <v>61</v>
      </c>
      <c r="D246" s="35" t="s">
        <v>364</v>
      </c>
      <c r="E246" s="37">
        <v>193</v>
      </c>
      <c r="F246" s="37">
        <v>193</v>
      </c>
      <c r="I246" s="35" t="s">
        <v>23</v>
      </c>
      <c r="J246" s="36">
        <v>44222</v>
      </c>
      <c r="K246" s="73">
        <v>44222</v>
      </c>
      <c r="L246" s="35" t="s">
        <v>8</v>
      </c>
      <c r="M246" s="72" t="s">
        <v>63</v>
      </c>
    </row>
    <row r="247" spans="1:13" x14ac:dyDescent="0.3">
      <c r="A247" s="36">
        <v>44111</v>
      </c>
      <c r="B247" s="72">
        <v>714</v>
      </c>
      <c r="C247" s="35" t="s">
        <v>61</v>
      </c>
      <c r="D247" s="35" t="s">
        <v>364</v>
      </c>
      <c r="E247" s="37">
        <v>150</v>
      </c>
      <c r="F247" s="37">
        <v>150</v>
      </c>
      <c r="I247" s="35" t="s">
        <v>23</v>
      </c>
      <c r="J247" s="36">
        <v>44222</v>
      </c>
      <c r="K247" s="73">
        <v>44222</v>
      </c>
      <c r="L247" s="35" t="s">
        <v>8</v>
      </c>
      <c r="M247" s="72" t="s">
        <v>62</v>
      </c>
    </row>
    <row r="248" spans="1:13" x14ac:dyDescent="0.3">
      <c r="A248" s="36">
        <v>44174</v>
      </c>
      <c r="B248" s="72">
        <v>8465</v>
      </c>
      <c r="C248" s="35" t="s">
        <v>107</v>
      </c>
      <c r="D248" s="35" t="s">
        <v>357</v>
      </c>
      <c r="E248" s="37">
        <v>611.09</v>
      </c>
      <c r="F248" s="37">
        <v>611.09</v>
      </c>
      <c r="I248" s="35" t="s">
        <v>23</v>
      </c>
      <c r="J248" s="36">
        <v>44204</v>
      </c>
      <c r="K248" s="73">
        <v>44200</v>
      </c>
      <c r="L248" s="35" t="s">
        <v>108</v>
      </c>
      <c r="M248" s="72" t="s">
        <v>88</v>
      </c>
    </row>
    <row r="249" spans="1:13" x14ac:dyDescent="0.3">
      <c r="A249" s="36">
        <v>44174</v>
      </c>
      <c r="B249" s="72">
        <v>26624</v>
      </c>
      <c r="C249" s="35" t="s">
        <v>109</v>
      </c>
      <c r="D249" s="35" t="s">
        <v>364</v>
      </c>
      <c r="E249" s="37">
        <v>305</v>
      </c>
      <c r="F249" s="37">
        <v>305</v>
      </c>
      <c r="I249" s="35" t="s">
        <v>23</v>
      </c>
      <c r="J249" s="36">
        <v>44202</v>
      </c>
      <c r="K249" s="73">
        <v>44201</v>
      </c>
      <c r="L249" s="35" t="s">
        <v>108</v>
      </c>
      <c r="M249" s="72" t="s">
        <v>110</v>
      </c>
    </row>
    <row r="250" spans="1:13" x14ac:dyDescent="0.3">
      <c r="A250" s="36">
        <v>44174</v>
      </c>
      <c r="B250" s="72">
        <v>50648</v>
      </c>
      <c r="C250" s="35" t="s">
        <v>109</v>
      </c>
      <c r="D250" s="35" t="s">
        <v>364</v>
      </c>
      <c r="E250" s="37">
        <v>264</v>
      </c>
      <c r="F250" s="37">
        <v>264</v>
      </c>
      <c r="I250" s="35" t="s">
        <v>23</v>
      </c>
      <c r="J250" s="36">
        <v>44202</v>
      </c>
      <c r="K250" s="73">
        <v>44201</v>
      </c>
      <c r="L250" s="35" t="s">
        <v>108</v>
      </c>
      <c r="M250" s="72" t="s">
        <v>110</v>
      </c>
    </row>
    <row r="251" spans="1:13" x14ac:dyDescent="0.3">
      <c r="A251" s="36">
        <v>44179</v>
      </c>
      <c r="B251" s="72">
        <v>4504</v>
      </c>
      <c r="C251" s="35" t="s">
        <v>122</v>
      </c>
      <c r="D251" s="35" t="s">
        <v>352</v>
      </c>
      <c r="E251" s="37">
        <v>1008</v>
      </c>
      <c r="F251" s="37">
        <v>1008</v>
      </c>
      <c r="I251" s="35" t="s">
        <v>23</v>
      </c>
      <c r="J251" s="36">
        <v>44207</v>
      </c>
      <c r="K251" s="73">
        <v>44200</v>
      </c>
      <c r="L251" s="35" t="s">
        <v>108</v>
      </c>
      <c r="M251" s="72" t="s">
        <v>123</v>
      </c>
    </row>
    <row r="252" spans="1:13" x14ac:dyDescent="0.3">
      <c r="A252" s="36">
        <v>44180</v>
      </c>
      <c r="B252" s="72">
        <v>323917</v>
      </c>
      <c r="C252" s="35" t="s">
        <v>111</v>
      </c>
      <c r="D252" s="35" t="s">
        <v>353</v>
      </c>
      <c r="E252" s="37">
        <v>643.70000000000005</v>
      </c>
      <c r="F252" s="37">
        <v>643.70000000000005</v>
      </c>
      <c r="I252" s="35" t="s">
        <v>103</v>
      </c>
      <c r="J252" s="36">
        <v>44197</v>
      </c>
      <c r="K252" s="73">
        <v>44200</v>
      </c>
      <c r="L252" s="35" t="s">
        <v>108</v>
      </c>
      <c r="M252" s="72" t="s">
        <v>121</v>
      </c>
    </row>
    <row r="253" spans="1:13" x14ac:dyDescent="0.3">
      <c r="A253" s="36">
        <v>44182</v>
      </c>
      <c r="B253" s="72">
        <v>4521</v>
      </c>
      <c r="C253" s="35" t="s">
        <v>124</v>
      </c>
      <c r="D253" s="35" t="s">
        <v>356</v>
      </c>
      <c r="E253" s="37">
        <v>400</v>
      </c>
      <c r="F253" s="37">
        <v>400</v>
      </c>
      <c r="I253" s="35" t="s">
        <v>23</v>
      </c>
      <c r="J253" s="36">
        <v>44208</v>
      </c>
      <c r="K253" s="73">
        <v>44200</v>
      </c>
      <c r="L253" s="35" t="s">
        <v>108</v>
      </c>
      <c r="M253" s="72" t="s">
        <v>125</v>
      </c>
    </row>
    <row r="254" spans="1:13" x14ac:dyDescent="0.3">
      <c r="A254" s="36">
        <v>44183</v>
      </c>
      <c r="B254" s="72">
        <v>774047</v>
      </c>
      <c r="C254" s="35" t="s">
        <v>111</v>
      </c>
      <c r="D254" s="35" t="s">
        <v>353</v>
      </c>
      <c r="E254" s="37">
        <v>110.16</v>
      </c>
      <c r="F254" s="37">
        <v>110.16</v>
      </c>
      <c r="I254" s="35" t="s">
        <v>23</v>
      </c>
      <c r="J254" s="36">
        <v>44204</v>
      </c>
      <c r="K254" s="73">
        <v>44204</v>
      </c>
      <c r="L254" s="35" t="s">
        <v>108</v>
      </c>
      <c r="M254" s="72" t="s">
        <v>133</v>
      </c>
    </row>
    <row r="255" spans="1:13" x14ac:dyDescent="0.3">
      <c r="A255" s="36">
        <v>44186</v>
      </c>
      <c r="B255" s="72">
        <v>29543</v>
      </c>
      <c r="C255" s="35" t="s">
        <v>131</v>
      </c>
      <c r="D255" s="35" t="s">
        <v>352</v>
      </c>
      <c r="E255" s="37">
        <v>330</v>
      </c>
      <c r="F255" s="37">
        <v>330</v>
      </c>
      <c r="I255" s="35" t="s">
        <v>23</v>
      </c>
      <c r="J255" s="36">
        <v>44214</v>
      </c>
      <c r="K255" s="73">
        <v>44200</v>
      </c>
      <c r="L255" s="35" t="s">
        <v>108</v>
      </c>
      <c r="M255" s="72" t="s">
        <v>132</v>
      </c>
    </row>
    <row r="256" spans="1:13" x14ac:dyDescent="0.3">
      <c r="A256" s="36">
        <v>44187</v>
      </c>
      <c r="B256" s="72">
        <v>9860</v>
      </c>
      <c r="C256" s="35" t="s">
        <v>126</v>
      </c>
      <c r="D256" s="35" t="s">
        <v>355</v>
      </c>
      <c r="E256" s="37">
        <v>444.4</v>
      </c>
      <c r="F256" s="37">
        <v>444.4</v>
      </c>
      <c r="I256" s="35" t="s">
        <v>23</v>
      </c>
      <c r="J256" s="36">
        <v>44201</v>
      </c>
      <c r="K256" s="73">
        <v>44200</v>
      </c>
      <c r="L256" s="35" t="s">
        <v>108</v>
      </c>
    </row>
    <row r="257" spans="1:13" x14ac:dyDescent="0.3">
      <c r="A257" s="36">
        <v>44193</v>
      </c>
      <c r="B257" s="72">
        <v>2702</v>
      </c>
      <c r="C257" s="35" t="s">
        <v>134</v>
      </c>
      <c r="D257" s="35" t="s">
        <v>363</v>
      </c>
      <c r="E257" s="37">
        <v>95.59</v>
      </c>
      <c r="F257" s="37">
        <v>95.59</v>
      </c>
      <c r="I257" s="35" t="s">
        <v>23</v>
      </c>
      <c r="J257" s="36">
        <v>44206</v>
      </c>
      <c r="K257" s="73">
        <v>44201</v>
      </c>
      <c r="L257" s="35" t="s">
        <v>108</v>
      </c>
    </row>
    <row r="258" spans="1:13" x14ac:dyDescent="0.3">
      <c r="A258" s="36">
        <v>44193</v>
      </c>
      <c r="B258" s="72">
        <v>159</v>
      </c>
      <c r="C258" s="35" t="s">
        <v>130</v>
      </c>
      <c r="D258" s="35" t="s">
        <v>360</v>
      </c>
      <c r="E258" s="37">
        <v>731</v>
      </c>
      <c r="F258" s="37">
        <v>731</v>
      </c>
      <c r="I258" s="35" t="s">
        <v>7</v>
      </c>
      <c r="J258" s="36">
        <v>44207</v>
      </c>
      <c r="K258" s="73">
        <v>44200</v>
      </c>
      <c r="L258" s="35" t="s">
        <v>108</v>
      </c>
    </row>
    <row r="259" spans="1:13" x14ac:dyDescent="0.3">
      <c r="A259" s="36">
        <v>44196</v>
      </c>
      <c r="C259" s="35" t="s">
        <v>119</v>
      </c>
      <c r="D259" s="35" t="s">
        <v>378</v>
      </c>
      <c r="E259" s="37">
        <v>80.3</v>
      </c>
      <c r="F259" s="37">
        <v>80.3</v>
      </c>
      <c r="I259" s="35" t="s">
        <v>54</v>
      </c>
      <c r="J259" s="36">
        <v>44216</v>
      </c>
      <c r="K259" s="73">
        <v>44214</v>
      </c>
      <c r="L259" s="35" t="s">
        <v>108</v>
      </c>
      <c r="M259" s="72" t="s">
        <v>120</v>
      </c>
    </row>
    <row r="260" spans="1:13" x14ac:dyDescent="0.3">
      <c r="A260" s="36">
        <v>44196</v>
      </c>
      <c r="B260" s="72">
        <v>182</v>
      </c>
      <c r="C260" s="35" t="s">
        <v>136</v>
      </c>
      <c r="D260" s="35" t="s">
        <v>363</v>
      </c>
      <c r="E260" s="37">
        <v>117.94</v>
      </c>
      <c r="F260" s="37">
        <v>117.94</v>
      </c>
      <c r="I260" s="35" t="s">
        <v>23</v>
      </c>
      <c r="J260" s="36">
        <v>44206</v>
      </c>
      <c r="K260" s="73">
        <v>44201</v>
      </c>
      <c r="L260" s="35" t="s">
        <v>108</v>
      </c>
    </row>
    <row r="261" spans="1:13" x14ac:dyDescent="0.3">
      <c r="A261" s="36">
        <v>44210</v>
      </c>
      <c r="C261" s="35" t="s">
        <v>92</v>
      </c>
      <c r="D261" s="35" t="s">
        <v>352</v>
      </c>
      <c r="E261" s="37">
        <v>49</v>
      </c>
      <c r="F261" s="37">
        <v>49</v>
      </c>
      <c r="I261" s="35" t="s">
        <v>7</v>
      </c>
      <c r="J261" s="36">
        <v>44210</v>
      </c>
      <c r="K261" s="73">
        <v>44210</v>
      </c>
      <c r="L261" s="35" t="s">
        <v>86</v>
      </c>
    </row>
    <row r="262" spans="1:13" x14ac:dyDescent="0.3">
      <c r="A262" s="36">
        <v>44217</v>
      </c>
      <c r="C262" s="35" t="s">
        <v>89</v>
      </c>
      <c r="D262" s="35" t="s">
        <v>381</v>
      </c>
      <c r="E262" s="37">
        <v>35</v>
      </c>
      <c r="F262" s="37">
        <v>35</v>
      </c>
      <c r="I262" s="35" t="s">
        <v>7</v>
      </c>
      <c r="J262" s="36">
        <v>44217</v>
      </c>
      <c r="K262" s="73">
        <v>44217</v>
      </c>
      <c r="L262" s="35" t="s">
        <v>86</v>
      </c>
      <c r="M262" s="72" t="s">
        <v>90</v>
      </c>
    </row>
    <row r="263" spans="1:13" x14ac:dyDescent="0.3">
      <c r="A263" s="36">
        <v>44225</v>
      </c>
      <c r="B263" s="72">
        <v>107</v>
      </c>
      <c r="C263" s="35" t="s">
        <v>406</v>
      </c>
      <c r="D263" s="35" t="s">
        <v>364</v>
      </c>
      <c r="E263" s="37">
        <v>150</v>
      </c>
      <c r="F263" s="37">
        <v>150</v>
      </c>
      <c r="I263" s="35" t="s">
        <v>23</v>
      </c>
      <c r="J263" s="36">
        <v>44225</v>
      </c>
      <c r="K263" s="73">
        <v>44225</v>
      </c>
      <c r="L263" s="35" t="s">
        <v>86</v>
      </c>
      <c r="M263" s="72" t="s">
        <v>407</v>
      </c>
    </row>
    <row r="264" spans="1:13" x14ac:dyDescent="0.3">
      <c r="A264" s="36">
        <v>44224</v>
      </c>
      <c r="B264" s="72">
        <v>4566</v>
      </c>
      <c r="C264" s="35" t="s">
        <v>396</v>
      </c>
      <c r="D264" s="35" t="s">
        <v>371</v>
      </c>
      <c r="E264" s="37">
        <v>45</v>
      </c>
      <c r="F264" s="37">
        <v>45</v>
      </c>
      <c r="I264" s="35" t="s">
        <v>7</v>
      </c>
      <c r="J264" s="36">
        <v>44224</v>
      </c>
      <c r="K264" s="73">
        <v>44224</v>
      </c>
      <c r="L264" s="35" t="s">
        <v>86</v>
      </c>
      <c r="M264" s="72" t="s">
        <v>397</v>
      </c>
    </row>
    <row r="265" spans="1:13" x14ac:dyDescent="0.3">
      <c r="A265" s="41">
        <v>44222</v>
      </c>
      <c r="B265" s="80">
        <v>426041</v>
      </c>
      <c r="C265" s="39" t="s">
        <v>93</v>
      </c>
      <c r="D265" s="39" t="s">
        <v>422</v>
      </c>
      <c r="E265" s="40">
        <v>132.47999999999999</v>
      </c>
      <c r="F265" s="40">
        <v>132.47999999999999</v>
      </c>
      <c r="G265" s="85"/>
      <c r="H265" s="85"/>
      <c r="I265" s="35" t="s">
        <v>23</v>
      </c>
      <c r="J265" s="36">
        <v>44222</v>
      </c>
      <c r="K265" s="73">
        <v>44222</v>
      </c>
      <c r="L265" s="35" t="s">
        <v>86</v>
      </c>
      <c r="M265" s="72" t="s">
        <v>94</v>
      </c>
    </row>
    <row r="266" spans="1:13" x14ac:dyDescent="0.3">
      <c r="A266" s="36"/>
      <c r="J266" s="36"/>
      <c r="K266" s="73"/>
    </row>
    <row r="267" spans="1:13" x14ac:dyDescent="0.3">
      <c r="A267" s="36"/>
      <c r="J267" s="36"/>
      <c r="K267" s="73"/>
    </row>
    <row r="268" spans="1:13" x14ac:dyDescent="0.3">
      <c r="A268" s="36"/>
      <c r="J268" s="36"/>
      <c r="K268" s="73"/>
    </row>
    <row r="269" spans="1:13" x14ac:dyDescent="0.3">
      <c r="A269" s="36"/>
      <c r="J269" s="36"/>
      <c r="K269" s="73"/>
    </row>
    <row r="270" spans="1:13" x14ac:dyDescent="0.3">
      <c r="A270" s="36"/>
      <c r="J270" s="36"/>
      <c r="K270" s="73"/>
    </row>
    <row r="271" spans="1:13" x14ac:dyDescent="0.3">
      <c r="A271" s="36"/>
      <c r="J271" s="36"/>
      <c r="K271" s="73"/>
    </row>
    <row r="272" spans="1:13" x14ac:dyDescent="0.3">
      <c r="A272" s="36"/>
      <c r="J272" s="36"/>
      <c r="K272" s="73"/>
    </row>
    <row r="273" spans="1:13" x14ac:dyDescent="0.3">
      <c r="A273" s="36"/>
      <c r="J273" s="36"/>
      <c r="K273" s="73"/>
    </row>
    <row r="274" spans="1:13" x14ac:dyDescent="0.3">
      <c r="A274" s="36"/>
      <c r="J274" s="36"/>
      <c r="K274" s="73"/>
    </row>
    <row r="275" spans="1:13" x14ac:dyDescent="0.3">
      <c r="A275" s="36"/>
      <c r="J275" s="36"/>
      <c r="K275" s="73"/>
    </row>
    <row r="276" spans="1:13" x14ac:dyDescent="0.3">
      <c r="A276" s="36"/>
      <c r="J276" s="36"/>
      <c r="K276" s="73"/>
    </row>
    <row r="277" spans="1:13" x14ac:dyDescent="0.3">
      <c r="A277" s="35" t="s">
        <v>2</v>
      </c>
      <c r="B277" s="72" t="s">
        <v>1</v>
      </c>
      <c r="C277" s="35" t="s">
        <v>283</v>
      </c>
      <c r="D277" s="35" t="s">
        <v>284</v>
      </c>
      <c r="E277" s="37" t="s">
        <v>350</v>
      </c>
      <c r="F277" s="37" t="s">
        <v>350</v>
      </c>
      <c r="I277" s="35" t="s">
        <v>0</v>
      </c>
      <c r="J277" s="35" t="s">
        <v>3</v>
      </c>
      <c r="K277" s="72" t="s">
        <v>351</v>
      </c>
      <c r="L277" s="35" t="s">
        <v>4</v>
      </c>
      <c r="M277" s="72" t="s">
        <v>5</v>
      </c>
    </row>
    <row r="278" spans="1:13" x14ac:dyDescent="0.3">
      <c r="A278" s="36">
        <v>44228</v>
      </c>
      <c r="B278" s="72" t="s">
        <v>301</v>
      </c>
      <c r="C278" s="35" t="s">
        <v>299</v>
      </c>
      <c r="D278" s="35" t="s">
        <v>300</v>
      </c>
      <c r="E278" s="37">
        <v>73.430000000000007</v>
      </c>
      <c r="F278" s="37">
        <v>73.430000000000007</v>
      </c>
      <c r="I278" s="35" t="s">
        <v>7</v>
      </c>
      <c r="J278" s="36">
        <v>44242</v>
      </c>
      <c r="K278" s="72" t="s">
        <v>289</v>
      </c>
      <c r="L278" s="35" t="s">
        <v>100</v>
      </c>
    </row>
    <row r="279" spans="1:13" x14ac:dyDescent="0.3">
      <c r="A279" s="36">
        <v>44232</v>
      </c>
      <c r="B279" s="72" t="s">
        <v>296</v>
      </c>
      <c r="C279" s="35" t="s">
        <v>294</v>
      </c>
      <c r="D279" s="35" t="s">
        <v>295</v>
      </c>
      <c r="E279" s="37">
        <v>201.3</v>
      </c>
      <c r="F279" s="37">
        <v>201.3</v>
      </c>
      <c r="I279" s="35" t="s">
        <v>7</v>
      </c>
      <c r="J279" s="36">
        <v>44242</v>
      </c>
      <c r="K279" s="72" t="s">
        <v>289</v>
      </c>
      <c r="L279" s="35" t="s">
        <v>100</v>
      </c>
      <c r="M279" s="72" t="s">
        <v>88</v>
      </c>
    </row>
    <row r="280" spans="1:13" x14ac:dyDescent="0.3">
      <c r="A280" s="36">
        <v>44235</v>
      </c>
      <c r="B280" s="72">
        <v>4018</v>
      </c>
      <c r="C280" s="35" t="s">
        <v>114</v>
      </c>
      <c r="D280" s="35" t="s">
        <v>302</v>
      </c>
      <c r="E280" s="37">
        <v>89</v>
      </c>
      <c r="F280" s="37">
        <v>89</v>
      </c>
      <c r="I280" s="35" t="s">
        <v>23</v>
      </c>
      <c r="J280" s="36">
        <v>44242</v>
      </c>
      <c r="K280" s="72" t="s">
        <v>289</v>
      </c>
      <c r="L280" s="35" t="s">
        <v>100</v>
      </c>
      <c r="M280" s="72" t="s">
        <v>112</v>
      </c>
    </row>
    <row r="281" spans="1:13" x14ac:dyDescent="0.3">
      <c r="A281" s="36">
        <v>44236</v>
      </c>
      <c r="B281" s="72" t="s">
        <v>322</v>
      </c>
      <c r="C281" s="35" t="s">
        <v>310</v>
      </c>
      <c r="D281" s="35" t="s">
        <v>302</v>
      </c>
      <c r="E281" s="37">
        <v>47.98</v>
      </c>
      <c r="F281" s="37">
        <v>47.98</v>
      </c>
      <c r="I281" s="35" t="s">
        <v>23</v>
      </c>
      <c r="J281" s="36">
        <v>44280</v>
      </c>
      <c r="K281" s="72" t="s">
        <v>289</v>
      </c>
      <c r="L281" s="35" t="s">
        <v>108</v>
      </c>
      <c r="M281" s="72" t="s">
        <v>311</v>
      </c>
    </row>
    <row r="282" spans="1:13" x14ac:dyDescent="0.3">
      <c r="A282" s="36">
        <v>44236</v>
      </c>
      <c r="B282" s="72" t="s">
        <v>323</v>
      </c>
      <c r="C282" s="35" t="s">
        <v>310</v>
      </c>
      <c r="D282" s="35" t="s">
        <v>302</v>
      </c>
      <c r="E282" s="37">
        <v>306.47000000000003</v>
      </c>
      <c r="F282" s="37">
        <v>306.47000000000003</v>
      </c>
      <c r="I282" s="35" t="s">
        <v>23</v>
      </c>
      <c r="J282" s="36">
        <v>44280</v>
      </c>
      <c r="K282" s="72" t="s">
        <v>289</v>
      </c>
      <c r="L282" s="35" t="s">
        <v>100</v>
      </c>
      <c r="M282" s="72" t="s">
        <v>313</v>
      </c>
    </row>
    <row r="283" spans="1:13" x14ac:dyDescent="0.3">
      <c r="A283" s="36">
        <v>44239</v>
      </c>
      <c r="B283" s="72" t="s">
        <v>13</v>
      </c>
      <c r="C283" s="35" t="s">
        <v>309</v>
      </c>
      <c r="D283" s="35" t="s">
        <v>302</v>
      </c>
      <c r="E283" s="37">
        <v>140.63999999999999</v>
      </c>
      <c r="F283" s="37">
        <v>140.63999999999999</v>
      </c>
      <c r="I283" s="35" t="s">
        <v>23</v>
      </c>
      <c r="J283" s="36">
        <v>44251</v>
      </c>
      <c r="K283" s="72" t="s">
        <v>289</v>
      </c>
      <c r="L283" s="35" t="s">
        <v>100</v>
      </c>
      <c r="M283" s="72" t="s">
        <v>102</v>
      </c>
    </row>
    <row r="284" spans="1:13" x14ac:dyDescent="0.3">
      <c r="A284" s="36">
        <v>44239</v>
      </c>
      <c r="B284" s="72" t="s">
        <v>318</v>
      </c>
      <c r="C284" s="35" t="s">
        <v>316</v>
      </c>
      <c r="D284" s="35" t="s">
        <v>317</v>
      </c>
      <c r="E284" s="37">
        <v>645.84</v>
      </c>
      <c r="F284" s="37">
        <v>645.84</v>
      </c>
      <c r="I284" s="35" t="s">
        <v>103</v>
      </c>
      <c r="J284" s="36">
        <v>44255</v>
      </c>
      <c r="K284" s="72" t="s">
        <v>289</v>
      </c>
      <c r="L284" s="35" t="s">
        <v>100</v>
      </c>
    </row>
    <row r="285" spans="1:13" x14ac:dyDescent="0.3">
      <c r="A285" s="36">
        <v>44242</v>
      </c>
      <c r="B285" s="72" t="s">
        <v>15</v>
      </c>
      <c r="C285" s="35" t="s">
        <v>51</v>
      </c>
      <c r="D285" s="35" t="s">
        <v>297</v>
      </c>
      <c r="E285" s="37">
        <v>610</v>
      </c>
      <c r="F285" s="37">
        <v>610</v>
      </c>
      <c r="I285" s="35" t="s">
        <v>52</v>
      </c>
      <c r="J285" s="36">
        <v>44242</v>
      </c>
      <c r="K285" s="72" t="s">
        <v>293</v>
      </c>
      <c r="L285" s="35" t="s">
        <v>8</v>
      </c>
      <c r="M285" s="72" t="s">
        <v>27</v>
      </c>
    </row>
    <row r="286" spans="1:13" x14ac:dyDescent="0.3">
      <c r="A286" s="36">
        <v>44242</v>
      </c>
      <c r="B286" s="72" t="s">
        <v>298</v>
      </c>
      <c r="C286" s="35" t="s">
        <v>78</v>
      </c>
      <c r="D286" s="35" t="s">
        <v>297</v>
      </c>
      <c r="E286" s="37">
        <v>582</v>
      </c>
      <c r="F286" s="37">
        <v>582</v>
      </c>
      <c r="I286" s="35" t="s">
        <v>26</v>
      </c>
      <c r="J286" s="36">
        <v>44242</v>
      </c>
      <c r="K286" s="72" t="s">
        <v>293</v>
      </c>
      <c r="L286" s="35" t="s">
        <v>8</v>
      </c>
      <c r="M286" s="72" t="s">
        <v>27</v>
      </c>
    </row>
    <row r="287" spans="1:13" x14ac:dyDescent="0.3">
      <c r="A287" s="36">
        <v>44242</v>
      </c>
      <c r="B287" s="72" t="s">
        <v>298</v>
      </c>
      <c r="C287" s="35" t="s">
        <v>79</v>
      </c>
      <c r="D287" s="35" t="s">
        <v>297</v>
      </c>
      <c r="E287" s="37">
        <v>800</v>
      </c>
      <c r="F287" s="37">
        <v>800</v>
      </c>
      <c r="I287" s="35" t="s">
        <v>26</v>
      </c>
      <c r="J287" s="36">
        <v>44242</v>
      </c>
      <c r="K287" s="72" t="s">
        <v>293</v>
      </c>
      <c r="L287" s="35" t="s">
        <v>8</v>
      </c>
      <c r="M287" s="72" t="s">
        <v>27</v>
      </c>
    </row>
    <row r="288" spans="1:13" x14ac:dyDescent="0.3">
      <c r="A288" s="36">
        <v>44242</v>
      </c>
      <c r="B288" s="72" t="s">
        <v>298</v>
      </c>
      <c r="C288" s="35" t="s">
        <v>29</v>
      </c>
      <c r="D288" s="35" t="s">
        <v>297</v>
      </c>
      <c r="E288" s="37">
        <v>610</v>
      </c>
      <c r="F288" s="37">
        <v>610</v>
      </c>
      <c r="I288" s="35" t="s">
        <v>26</v>
      </c>
      <c r="J288" s="36">
        <v>44242</v>
      </c>
      <c r="K288" s="72" t="s">
        <v>293</v>
      </c>
      <c r="L288" s="35" t="s">
        <v>8</v>
      </c>
      <c r="M288" s="72" t="s">
        <v>27</v>
      </c>
    </row>
    <row r="289" spans="1:13" x14ac:dyDescent="0.3">
      <c r="A289" s="36">
        <v>44242</v>
      </c>
      <c r="B289" s="72" t="s">
        <v>115</v>
      </c>
      <c r="C289" s="35" t="s">
        <v>116</v>
      </c>
      <c r="D289" s="35" t="s">
        <v>302</v>
      </c>
      <c r="E289" s="37">
        <v>64.900000000000006</v>
      </c>
      <c r="F289" s="37">
        <v>64.900000000000006</v>
      </c>
      <c r="I289" s="35" t="s">
        <v>103</v>
      </c>
      <c r="J289" s="36">
        <v>44242</v>
      </c>
      <c r="K289" s="72" t="s">
        <v>289</v>
      </c>
      <c r="L289" s="35" t="s">
        <v>108</v>
      </c>
      <c r="M289" s="72" t="s">
        <v>303</v>
      </c>
    </row>
    <row r="290" spans="1:13" x14ac:dyDescent="0.3">
      <c r="A290" s="36">
        <v>44242</v>
      </c>
      <c r="B290" s="72" t="s">
        <v>115</v>
      </c>
      <c r="C290" s="35" t="s">
        <v>116</v>
      </c>
      <c r="D290" s="35" t="s">
        <v>302</v>
      </c>
      <c r="E290" s="37">
        <v>64.900000000000006</v>
      </c>
      <c r="F290" s="37">
        <v>64.900000000000006</v>
      </c>
      <c r="I290" s="35" t="s">
        <v>103</v>
      </c>
      <c r="J290" s="36">
        <v>44242</v>
      </c>
      <c r="K290" s="72" t="s">
        <v>289</v>
      </c>
      <c r="L290" s="35" t="s">
        <v>108</v>
      </c>
      <c r="M290" s="72" t="s">
        <v>304</v>
      </c>
    </row>
    <row r="291" spans="1:13" x14ac:dyDescent="0.3">
      <c r="A291" s="36">
        <v>44242</v>
      </c>
      <c r="B291" s="72" t="s">
        <v>115</v>
      </c>
      <c r="C291" s="35" t="s">
        <v>116</v>
      </c>
      <c r="D291" s="35" t="s">
        <v>302</v>
      </c>
      <c r="E291" s="37">
        <v>64.900000000000006</v>
      </c>
      <c r="F291" s="37">
        <v>64.900000000000006</v>
      </c>
      <c r="I291" s="35" t="s">
        <v>103</v>
      </c>
      <c r="J291" s="36">
        <v>44242</v>
      </c>
      <c r="K291" s="72" t="s">
        <v>289</v>
      </c>
      <c r="L291" s="35" t="s">
        <v>108</v>
      </c>
      <c r="M291" s="72" t="s">
        <v>305</v>
      </c>
    </row>
    <row r="292" spans="1:13" x14ac:dyDescent="0.3">
      <c r="A292" s="36">
        <v>44242</v>
      </c>
      <c r="B292" s="72" t="s">
        <v>115</v>
      </c>
      <c r="C292" s="35" t="s">
        <v>116</v>
      </c>
      <c r="D292" s="35" t="s">
        <v>302</v>
      </c>
      <c r="E292" s="37">
        <v>64.900000000000006</v>
      </c>
      <c r="F292" s="37">
        <v>64.900000000000006</v>
      </c>
      <c r="I292" s="35" t="s">
        <v>7</v>
      </c>
      <c r="J292" s="36">
        <v>44242</v>
      </c>
      <c r="K292" s="72" t="s">
        <v>306</v>
      </c>
      <c r="L292" s="35" t="s">
        <v>108</v>
      </c>
      <c r="M292" s="72" t="s">
        <v>307</v>
      </c>
    </row>
    <row r="293" spans="1:13" x14ac:dyDescent="0.3">
      <c r="A293" s="36">
        <v>44242</v>
      </c>
      <c r="B293" s="72" t="s">
        <v>16</v>
      </c>
      <c r="C293" s="35" t="s">
        <v>31</v>
      </c>
      <c r="D293" s="35" t="s">
        <v>297</v>
      </c>
      <c r="E293" s="37">
        <v>420</v>
      </c>
      <c r="F293" s="37">
        <v>420</v>
      </c>
      <c r="I293" s="35" t="s">
        <v>26</v>
      </c>
      <c r="J293" s="36">
        <v>44242</v>
      </c>
      <c r="K293" s="72" t="s">
        <v>293</v>
      </c>
      <c r="L293" s="35" t="s">
        <v>8</v>
      </c>
    </row>
    <row r="294" spans="1:13" x14ac:dyDescent="0.3">
      <c r="A294" s="36">
        <v>44242</v>
      </c>
      <c r="B294" s="72" t="s">
        <v>17</v>
      </c>
      <c r="C294" s="35" t="s">
        <v>46</v>
      </c>
      <c r="D294" s="35" t="s">
        <v>297</v>
      </c>
      <c r="E294" s="37">
        <v>756</v>
      </c>
      <c r="F294" s="37">
        <v>756</v>
      </c>
      <c r="I294" s="35" t="s">
        <v>7</v>
      </c>
      <c r="J294" s="36">
        <v>44242</v>
      </c>
      <c r="K294" s="72" t="s">
        <v>293</v>
      </c>
      <c r="L294" s="35" t="s">
        <v>8</v>
      </c>
      <c r="M294" s="72" t="s">
        <v>27</v>
      </c>
    </row>
    <row r="295" spans="1:13" x14ac:dyDescent="0.3">
      <c r="A295" s="36">
        <v>44242</v>
      </c>
      <c r="B295" s="72" t="s">
        <v>16</v>
      </c>
      <c r="C295" s="35" t="s">
        <v>36</v>
      </c>
      <c r="D295" s="35" t="s">
        <v>297</v>
      </c>
      <c r="E295" s="37">
        <v>610</v>
      </c>
      <c r="F295" s="37">
        <v>610</v>
      </c>
      <c r="I295" s="35" t="s">
        <v>26</v>
      </c>
      <c r="J295" s="36">
        <v>44242</v>
      </c>
      <c r="K295" s="72" t="s">
        <v>293</v>
      </c>
      <c r="L295" s="35" t="s">
        <v>8</v>
      </c>
      <c r="M295" s="72" t="s">
        <v>27</v>
      </c>
    </row>
    <row r="296" spans="1:13" x14ac:dyDescent="0.3">
      <c r="A296" s="36">
        <v>44242</v>
      </c>
      <c r="B296" s="72" t="s">
        <v>17</v>
      </c>
      <c r="C296" s="35" t="s">
        <v>33</v>
      </c>
      <c r="D296" s="35" t="s">
        <v>297</v>
      </c>
      <c r="E296" s="37">
        <v>532</v>
      </c>
      <c r="F296" s="37">
        <v>532</v>
      </c>
      <c r="I296" s="35" t="s">
        <v>7</v>
      </c>
      <c r="J296" s="36">
        <v>44242</v>
      </c>
      <c r="K296" s="72" t="s">
        <v>293</v>
      </c>
      <c r="L296" s="35" t="s">
        <v>8</v>
      </c>
      <c r="M296" s="72" t="s">
        <v>27</v>
      </c>
    </row>
    <row r="297" spans="1:13" x14ac:dyDescent="0.3">
      <c r="A297" s="36">
        <v>44242</v>
      </c>
      <c r="B297" s="72" t="s">
        <v>115</v>
      </c>
      <c r="C297" s="35" t="s">
        <v>116</v>
      </c>
      <c r="D297" s="35" t="s">
        <v>302</v>
      </c>
      <c r="E297" s="37">
        <v>69.900000000000006</v>
      </c>
      <c r="F297" s="37">
        <v>69.900000000000006</v>
      </c>
      <c r="I297" s="35" t="s">
        <v>103</v>
      </c>
      <c r="J297" s="36">
        <v>44255</v>
      </c>
      <c r="K297" s="72" t="s">
        <v>289</v>
      </c>
      <c r="L297" s="35" t="s">
        <v>108</v>
      </c>
      <c r="M297" s="72" t="s">
        <v>117</v>
      </c>
    </row>
    <row r="298" spans="1:13" x14ac:dyDescent="0.3">
      <c r="A298" s="36">
        <v>44248</v>
      </c>
      <c r="B298" s="72" t="s">
        <v>17</v>
      </c>
      <c r="C298" s="35" t="s">
        <v>319</v>
      </c>
      <c r="D298" s="35" t="s">
        <v>320</v>
      </c>
      <c r="E298" s="37">
        <v>11248.24</v>
      </c>
      <c r="F298" s="37">
        <v>11248.24</v>
      </c>
      <c r="I298" s="35" t="s">
        <v>23</v>
      </c>
      <c r="J298" s="36">
        <v>44255</v>
      </c>
      <c r="K298" s="72" t="s">
        <v>289</v>
      </c>
      <c r="L298" s="35" t="s">
        <v>100</v>
      </c>
      <c r="M298" s="72" t="s">
        <v>105</v>
      </c>
    </row>
    <row r="299" spans="1:13" x14ac:dyDescent="0.3">
      <c r="A299" s="36">
        <v>44255</v>
      </c>
      <c r="B299" s="72" t="s">
        <v>298</v>
      </c>
      <c r="C299" s="35" t="s">
        <v>36</v>
      </c>
      <c r="D299" s="35" t="s">
        <v>314</v>
      </c>
      <c r="E299" s="37">
        <v>87</v>
      </c>
      <c r="F299" s="37">
        <v>87</v>
      </c>
      <c r="I299" s="35" t="s">
        <v>26</v>
      </c>
      <c r="J299" s="36">
        <v>44255</v>
      </c>
      <c r="K299" s="72" t="s">
        <v>293</v>
      </c>
      <c r="L299" s="35" t="s">
        <v>8</v>
      </c>
      <c r="M299" s="72" t="s">
        <v>68</v>
      </c>
    </row>
    <row r="300" spans="1:13" x14ac:dyDescent="0.3">
      <c r="A300" s="36">
        <v>44255</v>
      </c>
      <c r="B300" s="72" t="s">
        <v>315</v>
      </c>
      <c r="C300" s="35" t="s">
        <v>82</v>
      </c>
      <c r="D300" s="35" t="s">
        <v>314</v>
      </c>
      <c r="E300" s="37">
        <v>2270</v>
      </c>
      <c r="F300" s="37">
        <v>2270</v>
      </c>
      <c r="I300" s="35" t="s">
        <v>26</v>
      </c>
      <c r="J300" s="36">
        <v>44255</v>
      </c>
      <c r="K300" s="72" t="s">
        <v>293</v>
      </c>
      <c r="L300" s="35" t="s">
        <v>8</v>
      </c>
      <c r="M300" s="72" t="s">
        <v>84</v>
      </c>
    </row>
    <row r="301" spans="1:13" x14ac:dyDescent="0.3">
      <c r="A301" s="36">
        <v>44255</v>
      </c>
      <c r="B301" s="72" t="s">
        <v>15</v>
      </c>
      <c r="C301" s="35" t="s">
        <v>46</v>
      </c>
      <c r="D301" s="35" t="s">
        <v>314</v>
      </c>
      <c r="E301" s="37">
        <v>1723</v>
      </c>
      <c r="F301" s="37">
        <v>1723</v>
      </c>
      <c r="I301" s="35" t="s">
        <v>26</v>
      </c>
      <c r="J301" s="36">
        <v>44255</v>
      </c>
      <c r="K301" s="72" t="s">
        <v>293</v>
      </c>
      <c r="L301" s="35" t="s">
        <v>8</v>
      </c>
      <c r="M301" s="72" t="s">
        <v>68</v>
      </c>
    </row>
    <row r="302" spans="1:13" x14ac:dyDescent="0.3">
      <c r="A302" s="36">
        <v>44255</v>
      </c>
      <c r="B302" s="72" t="s">
        <v>15</v>
      </c>
      <c r="C302" s="35" t="s">
        <v>75</v>
      </c>
      <c r="D302" s="35" t="s">
        <v>314</v>
      </c>
      <c r="E302" s="37">
        <v>1126</v>
      </c>
      <c r="F302" s="37">
        <v>1126</v>
      </c>
      <c r="I302" s="35" t="s">
        <v>26</v>
      </c>
      <c r="J302" s="36">
        <v>44255</v>
      </c>
      <c r="K302" s="72" t="s">
        <v>293</v>
      </c>
      <c r="L302" s="35" t="s">
        <v>8</v>
      </c>
      <c r="M302" s="72" t="s">
        <v>68</v>
      </c>
    </row>
    <row r="303" spans="1:13" x14ac:dyDescent="0.3">
      <c r="A303" s="36">
        <v>44255</v>
      </c>
      <c r="B303" s="72" t="s">
        <v>17</v>
      </c>
      <c r="C303" s="35" t="s">
        <v>76</v>
      </c>
      <c r="D303" s="35" t="s">
        <v>314</v>
      </c>
      <c r="E303" s="37">
        <v>2826</v>
      </c>
      <c r="F303" s="37">
        <v>2826</v>
      </c>
      <c r="I303" s="35" t="s">
        <v>7</v>
      </c>
      <c r="J303" s="36">
        <v>44255</v>
      </c>
      <c r="K303" s="72" t="s">
        <v>293</v>
      </c>
      <c r="L303" s="35" t="s">
        <v>8</v>
      </c>
      <c r="M303" s="72" t="s">
        <v>68</v>
      </c>
    </row>
    <row r="304" spans="1:13" x14ac:dyDescent="0.3">
      <c r="A304" s="36">
        <v>44255</v>
      </c>
      <c r="B304" s="72" t="s">
        <v>17</v>
      </c>
      <c r="C304" s="35" t="s">
        <v>31</v>
      </c>
      <c r="D304" s="35" t="s">
        <v>314</v>
      </c>
      <c r="E304" s="37">
        <v>406</v>
      </c>
      <c r="F304" s="37">
        <v>406</v>
      </c>
      <c r="I304" s="35" t="s">
        <v>7</v>
      </c>
      <c r="J304" s="36">
        <v>44255</v>
      </c>
      <c r="K304" s="72" t="s">
        <v>293</v>
      </c>
      <c r="L304" s="35" t="s">
        <v>8</v>
      </c>
      <c r="M304" s="72" t="s">
        <v>69</v>
      </c>
    </row>
    <row r="305" spans="1:13" x14ac:dyDescent="0.3">
      <c r="A305" s="36">
        <v>44257</v>
      </c>
      <c r="B305" s="72" t="s">
        <v>83</v>
      </c>
      <c r="C305" s="35" t="s">
        <v>114</v>
      </c>
      <c r="D305" s="35" t="s">
        <v>302</v>
      </c>
      <c r="E305" s="37">
        <v>89</v>
      </c>
      <c r="F305" s="37">
        <v>89</v>
      </c>
      <c r="I305" s="35" t="s">
        <v>23</v>
      </c>
      <c r="J305" s="36">
        <v>44270</v>
      </c>
      <c r="K305" s="72" t="s">
        <v>289</v>
      </c>
      <c r="L305" s="35" t="s">
        <v>100</v>
      </c>
      <c r="M305" s="72" t="s">
        <v>112</v>
      </c>
    </row>
    <row r="306" spans="1:13" x14ac:dyDescent="0.3">
      <c r="A306" s="36">
        <v>44264</v>
      </c>
      <c r="B306" s="72" t="s">
        <v>326</v>
      </c>
      <c r="C306" s="35" t="s">
        <v>310</v>
      </c>
      <c r="D306" s="35" t="s">
        <v>302</v>
      </c>
      <c r="E306" s="37">
        <v>47.98</v>
      </c>
      <c r="F306" s="37">
        <v>47.98</v>
      </c>
      <c r="I306" s="35" t="s">
        <v>23</v>
      </c>
      <c r="J306" s="36">
        <v>44311</v>
      </c>
      <c r="K306" s="72" t="s">
        <v>289</v>
      </c>
      <c r="L306" s="35" t="s">
        <v>108</v>
      </c>
      <c r="M306" s="72" t="s">
        <v>311</v>
      </c>
    </row>
    <row r="307" spans="1:13" x14ac:dyDescent="0.3">
      <c r="A307" s="36">
        <v>44264</v>
      </c>
      <c r="B307" s="72" t="s">
        <v>327</v>
      </c>
      <c r="C307" s="35" t="s">
        <v>310</v>
      </c>
      <c r="D307" s="35" t="s">
        <v>302</v>
      </c>
      <c r="E307" s="37">
        <v>306.47000000000003</v>
      </c>
      <c r="F307" s="37">
        <v>306.47000000000003</v>
      </c>
      <c r="I307" s="35" t="s">
        <v>23</v>
      </c>
      <c r="J307" s="36">
        <v>44311</v>
      </c>
      <c r="K307" s="72" t="s">
        <v>289</v>
      </c>
      <c r="L307" s="35" t="s">
        <v>100</v>
      </c>
      <c r="M307" s="72" t="s">
        <v>313</v>
      </c>
    </row>
    <row r="308" spans="1:13" x14ac:dyDescent="0.3">
      <c r="A308" s="36">
        <v>44267</v>
      </c>
      <c r="B308" s="72" t="s">
        <v>14</v>
      </c>
      <c r="C308" s="35" t="s">
        <v>309</v>
      </c>
      <c r="D308" s="35" t="s">
        <v>302</v>
      </c>
      <c r="E308" s="37">
        <v>140.63999999999999</v>
      </c>
      <c r="F308" s="37">
        <v>140.63999999999999</v>
      </c>
      <c r="I308" s="35" t="s">
        <v>23</v>
      </c>
      <c r="J308" s="36">
        <v>44279</v>
      </c>
      <c r="K308" s="72" t="s">
        <v>289</v>
      </c>
      <c r="L308" s="35" t="s">
        <v>100</v>
      </c>
      <c r="M308" s="72" t="s">
        <v>102</v>
      </c>
    </row>
    <row r="309" spans="1:13" x14ac:dyDescent="0.3">
      <c r="A309" s="36">
        <v>44267</v>
      </c>
      <c r="B309" s="72" t="s">
        <v>324</v>
      </c>
      <c r="C309" s="35" t="s">
        <v>316</v>
      </c>
      <c r="D309" s="35" t="s">
        <v>317</v>
      </c>
      <c r="E309" s="37">
        <v>645.84</v>
      </c>
      <c r="F309" s="37">
        <v>645.84</v>
      </c>
      <c r="I309" s="35" t="s">
        <v>103</v>
      </c>
      <c r="J309" s="36">
        <v>44284</v>
      </c>
      <c r="K309" s="72" t="s">
        <v>289</v>
      </c>
      <c r="L309" s="35" t="s">
        <v>100</v>
      </c>
    </row>
    <row r="310" spans="1:13" x14ac:dyDescent="0.3">
      <c r="A310" s="36">
        <v>44270</v>
      </c>
      <c r="B310" s="72" t="s">
        <v>13</v>
      </c>
      <c r="C310" s="35" t="s">
        <v>51</v>
      </c>
      <c r="D310" s="35" t="s">
        <v>297</v>
      </c>
      <c r="E310" s="37">
        <v>610</v>
      </c>
      <c r="F310" s="37">
        <v>610</v>
      </c>
      <c r="I310" s="35" t="s">
        <v>52</v>
      </c>
      <c r="J310" s="36">
        <v>44270</v>
      </c>
      <c r="K310" s="72" t="s">
        <v>293</v>
      </c>
      <c r="L310" s="35" t="s">
        <v>8</v>
      </c>
      <c r="M310" s="72" t="s">
        <v>27</v>
      </c>
    </row>
    <row r="311" spans="1:13" x14ac:dyDescent="0.3">
      <c r="A311" s="36">
        <v>44270</v>
      </c>
      <c r="B311" s="72" t="s">
        <v>321</v>
      </c>
      <c r="C311" s="35" t="s">
        <v>116</v>
      </c>
      <c r="D311" s="35" t="s">
        <v>302</v>
      </c>
      <c r="E311" s="37">
        <v>64.900000000000006</v>
      </c>
      <c r="F311" s="37">
        <v>64.900000000000006</v>
      </c>
      <c r="I311" s="35" t="s">
        <v>103</v>
      </c>
      <c r="J311" s="36">
        <v>44270</v>
      </c>
      <c r="K311" s="72" t="s">
        <v>289</v>
      </c>
      <c r="L311" s="35" t="s">
        <v>108</v>
      </c>
      <c r="M311" s="72" t="s">
        <v>303</v>
      </c>
    </row>
    <row r="312" spans="1:13" x14ac:dyDescent="0.3">
      <c r="A312" s="36">
        <v>44270</v>
      </c>
      <c r="B312" s="72" t="s">
        <v>321</v>
      </c>
      <c r="C312" s="35" t="s">
        <v>116</v>
      </c>
      <c r="D312" s="35" t="s">
        <v>302</v>
      </c>
      <c r="E312" s="37">
        <v>64.900000000000006</v>
      </c>
      <c r="F312" s="37">
        <v>64.900000000000006</v>
      </c>
      <c r="I312" s="35" t="s">
        <v>103</v>
      </c>
      <c r="J312" s="36">
        <v>44270</v>
      </c>
      <c r="K312" s="72" t="s">
        <v>289</v>
      </c>
      <c r="L312" s="35" t="s">
        <v>108</v>
      </c>
      <c r="M312" s="72" t="s">
        <v>304</v>
      </c>
    </row>
    <row r="313" spans="1:13" x14ac:dyDescent="0.3">
      <c r="A313" s="36">
        <v>44270</v>
      </c>
      <c r="B313" s="72" t="s">
        <v>321</v>
      </c>
      <c r="C313" s="35" t="s">
        <v>116</v>
      </c>
      <c r="D313" s="35" t="s">
        <v>302</v>
      </c>
      <c r="E313" s="37">
        <v>64.900000000000006</v>
      </c>
      <c r="F313" s="37">
        <v>64.900000000000006</v>
      </c>
      <c r="I313" s="35" t="s">
        <v>103</v>
      </c>
      <c r="J313" s="36">
        <v>44270</v>
      </c>
      <c r="K313" s="72" t="s">
        <v>289</v>
      </c>
      <c r="L313" s="35" t="s">
        <v>108</v>
      </c>
      <c r="M313" s="72" t="s">
        <v>305</v>
      </c>
    </row>
    <row r="314" spans="1:13" x14ac:dyDescent="0.3">
      <c r="A314" s="36">
        <v>44270</v>
      </c>
      <c r="B314" s="72" t="s">
        <v>321</v>
      </c>
      <c r="C314" s="35" t="s">
        <v>116</v>
      </c>
      <c r="D314" s="35" t="s">
        <v>302</v>
      </c>
      <c r="E314" s="37">
        <v>64.900000000000006</v>
      </c>
      <c r="F314" s="37">
        <v>64.900000000000006</v>
      </c>
      <c r="I314" s="35" t="s">
        <v>7</v>
      </c>
      <c r="J314" s="36">
        <v>44270</v>
      </c>
      <c r="K314" s="72" t="s">
        <v>306</v>
      </c>
      <c r="L314" s="35" t="s">
        <v>108</v>
      </c>
      <c r="M314" s="72" t="s">
        <v>307</v>
      </c>
    </row>
    <row r="315" spans="1:13" x14ac:dyDescent="0.3">
      <c r="A315" s="36">
        <v>44270</v>
      </c>
      <c r="B315" s="72" t="s">
        <v>17</v>
      </c>
      <c r="C315" s="35" t="s">
        <v>31</v>
      </c>
      <c r="D315" s="35" t="s">
        <v>297</v>
      </c>
      <c r="E315" s="37">
        <v>420</v>
      </c>
      <c r="F315" s="37">
        <v>420</v>
      </c>
      <c r="I315" s="35" t="s">
        <v>26</v>
      </c>
      <c r="J315" s="36">
        <v>44270</v>
      </c>
      <c r="K315" s="72" t="s">
        <v>293</v>
      </c>
      <c r="L315" s="35" t="s">
        <v>8</v>
      </c>
    </row>
    <row r="316" spans="1:13" x14ac:dyDescent="0.3">
      <c r="A316" s="36">
        <v>44270</v>
      </c>
      <c r="B316" s="72" t="s">
        <v>15</v>
      </c>
      <c r="C316" s="35" t="s">
        <v>46</v>
      </c>
      <c r="D316" s="35" t="s">
        <v>297</v>
      </c>
      <c r="E316" s="37">
        <v>756</v>
      </c>
      <c r="F316" s="37">
        <v>756</v>
      </c>
      <c r="I316" s="35" t="s">
        <v>7</v>
      </c>
      <c r="J316" s="36">
        <v>44270</v>
      </c>
      <c r="K316" s="72" t="s">
        <v>293</v>
      </c>
      <c r="L316" s="35" t="s">
        <v>8</v>
      </c>
      <c r="M316" s="72" t="s">
        <v>27</v>
      </c>
    </row>
    <row r="317" spans="1:13" x14ac:dyDescent="0.3">
      <c r="A317" s="36">
        <v>44270</v>
      </c>
      <c r="B317" s="72" t="s">
        <v>17</v>
      </c>
      <c r="C317" s="35" t="s">
        <v>36</v>
      </c>
      <c r="D317" s="35" t="s">
        <v>297</v>
      </c>
      <c r="E317" s="37">
        <v>610</v>
      </c>
      <c r="F317" s="37">
        <v>610</v>
      </c>
      <c r="I317" s="35" t="s">
        <v>26</v>
      </c>
      <c r="J317" s="36">
        <v>44270</v>
      </c>
      <c r="K317" s="72" t="s">
        <v>293</v>
      </c>
      <c r="L317" s="35" t="s">
        <v>8</v>
      </c>
      <c r="M317" s="72" t="s">
        <v>27</v>
      </c>
    </row>
    <row r="318" spans="1:13" x14ac:dyDescent="0.3">
      <c r="A318" s="36">
        <v>44270</v>
      </c>
      <c r="B318" s="72" t="s">
        <v>15</v>
      </c>
      <c r="C318" s="35" t="s">
        <v>33</v>
      </c>
      <c r="D318" s="35" t="s">
        <v>297</v>
      </c>
      <c r="E318" s="37">
        <v>532</v>
      </c>
      <c r="F318" s="37">
        <v>532</v>
      </c>
      <c r="I318" s="35" t="s">
        <v>7</v>
      </c>
      <c r="J318" s="36">
        <v>44270</v>
      </c>
      <c r="K318" s="72" t="s">
        <v>293</v>
      </c>
      <c r="L318" s="35" t="s">
        <v>8</v>
      </c>
      <c r="M318" s="72" t="s">
        <v>27</v>
      </c>
    </row>
    <row r="319" spans="1:13" x14ac:dyDescent="0.3">
      <c r="A319" s="36">
        <v>44270</v>
      </c>
      <c r="B319" s="72" t="s">
        <v>321</v>
      </c>
      <c r="C319" s="35" t="s">
        <v>116</v>
      </c>
      <c r="D319" s="35" t="s">
        <v>302</v>
      </c>
      <c r="E319" s="37">
        <v>69.900000000000006</v>
      </c>
      <c r="F319" s="37">
        <v>69.900000000000006</v>
      </c>
      <c r="I319" s="35" t="s">
        <v>103</v>
      </c>
      <c r="J319" s="36">
        <v>44283</v>
      </c>
      <c r="K319" s="72" t="s">
        <v>289</v>
      </c>
      <c r="L319" s="35" t="s">
        <v>108</v>
      </c>
      <c r="M319" s="72" t="s">
        <v>117</v>
      </c>
    </row>
    <row r="320" spans="1:13" x14ac:dyDescent="0.3">
      <c r="A320" s="36">
        <v>44276</v>
      </c>
      <c r="B320" s="72" t="s">
        <v>15</v>
      </c>
      <c r="C320" s="35" t="s">
        <v>319</v>
      </c>
      <c r="D320" s="35" t="s">
        <v>320</v>
      </c>
      <c r="E320" s="37">
        <v>11248.24</v>
      </c>
      <c r="F320" s="37">
        <v>11248.24</v>
      </c>
      <c r="I320" s="35" t="s">
        <v>23</v>
      </c>
      <c r="J320" s="36">
        <v>44283</v>
      </c>
      <c r="K320" s="72" t="s">
        <v>289</v>
      </c>
      <c r="L320" s="35" t="s">
        <v>100</v>
      </c>
      <c r="M320" s="72" t="s">
        <v>105</v>
      </c>
    </row>
    <row r="321" spans="1:13" x14ac:dyDescent="0.3">
      <c r="A321" s="36">
        <v>44286</v>
      </c>
      <c r="B321" s="72" t="s">
        <v>325</v>
      </c>
      <c r="C321" s="35" t="s">
        <v>82</v>
      </c>
      <c r="D321" s="35" t="s">
        <v>314</v>
      </c>
      <c r="E321" s="37">
        <v>2270</v>
      </c>
      <c r="F321" s="37">
        <v>2270</v>
      </c>
      <c r="I321" s="35" t="s">
        <v>26</v>
      </c>
      <c r="J321" s="36">
        <v>44286</v>
      </c>
      <c r="K321" s="72" t="s">
        <v>293</v>
      </c>
      <c r="L321" s="35" t="s">
        <v>8</v>
      </c>
      <c r="M321" s="72" t="s">
        <v>84</v>
      </c>
    </row>
    <row r="322" spans="1:13" x14ac:dyDescent="0.3">
      <c r="A322" s="36">
        <v>44286</v>
      </c>
      <c r="B322" s="72" t="s">
        <v>13</v>
      </c>
      <c r="C322" s="35" t="s">
        <v>46</v>
      </c>
      <c r="D322" s="35" t="s">
        <v>314</v>
      </c>
      <c r="E322" s="37">
        <v>1723</v>
      </c>
      <c r="F322" s="37">
        <v>1723</v>
      </c>
      <c r="I322" s="35" t="s">
        <v>26</v>
      </c>
      <c r="J322" s="36">
        <v>44286</v>
      </c>
      <c r="K322" s="72" t="s">
        <v>293</v>
      </c>
      <c r="L322" s="35" t="s">
        <v>8</v>
      </c>
      <c r="M322" s="72" t="s">
        <v>68</v>
      </c>
    </row>
    <row r="323" spans="1:13" x14ac:dyDescent="0.3">
      <c r="A323" s="36">
        <v>44286</v>
      </c>
      <c r="B323" s="72" t="s">
        <v>13</v>
      </c>
      <c r="C323" s="35" t="s">
        <v>75</v>
      </c>
      <c r="D323" s="35" t="s">
        <v>314</v>
      </c>
      <c r="E323" s="37">
        <v>1126</v>
      </c>
      <c r="F323" s="37">
        <v>1126</v>
      </c>
      <c r="I323" s="35" t="s">
        <v>26</v>
      </c>
      <c r="J323" s="36">
        <v>44286</v>
      </c>
      <c r="K323" s="72" t="s">
        <v>293</v>
      </c>
      <c r="L323" s="35" t="s">
        <v>8</v>
      </c>
      <c r="M323" s="72" t="s">
        <v>68</v>
      </c>
    </row>
    <row r="324" spans="1:13" x14ac:dyDescent="0.3">
      <c r="A324" s="36">
        <v>44286</v>
      </c>
      <c r="B324" s="72" t="s">
        <v>15</v>
      </c>
      <c r="C324" s="35" t="s">
        <v>76</v>
      </c>
      <c r="D324" s="35" t="s">
        <v>314</v>
      </c>
      <c r="E324" s="37">
        <v>2826</v>
      </c>
      <c r="F324" s="37">
        <v>2826</v>
      </c>
      <c r="I324" s="35" t="s">
        <v>7</v>
      </c>
      <c r="J324" s="36">
        <v>44286</v>
      </c>
      <c r="K324" s="72" t="s">
        <v>293</v>
      </c>
      <c r="L324" s="35" t="s">
        <v>8</v>
      </c>
      <c r="M324" s="72" t="s">
        <v>68</v>
      </c>
    </row>
    <row r="325" spans="1:13" x14ac:dyDescent="0.3">
      <c r="A325" s="36">
        <v>44286</v>
      </c>
      <c r="B325" s="72" t="s">
        <v>15</v>
      </c>
      <c r="C325" s="35" t="s">
        <v>31</v>
      </c>
      <c r="D325" s="35" t="s">
        <v>314</v>
      </c>
      <c r="E325" s="37">
        <v>406</v>
      </c>
      <c r="F325" s="37">
        <v>406</v>
      </c>
      <c r="I325" s="35" t="s">
        <v>7</v>
      </c>
      <c r="J325" s="36">
        <v>44286</v>
      </c>
      <c r="K325" s="72" t="s">
        <v>293</v>
      </c>
      <c r="L325" s="35" t="s">
        <v>8</v>
      </c>
      <c r="M325" s="72" t="s">
        <v>69</v>
      </c>
    </row>
    <row r="326" spans="1:13" x14ac:dyDescent="0.3">
      <c r="A326" s="36">
        <v>44288</v>
      </c>
      <c r="B326" s="72" t="s">
        <v>315</v>
      </c>
      <c r="C326" s="35" t="s">
        <v>114</v>
      </c>
      <c r="D326" s="35" t="s">
        <v>302</v>
      </c>
      <c r="E326" s="37">
        <v>89</v>
      </c>
      <c r="F326" s="37">
        <v>89</v>
      </c>
      <c r="I326" s="35" t="s">
        <v>23</v>
      </c>
      <c r="J326" s="36">
        <v>44301</v>
      </c>
      <c r="K326" s="72" t="s">
        <v>289</v>
      </c>
      <c r="L326" s="35" t="s">
        <v>100</v>
      </c>
      <c r="M326" s="72" t="s">
        <v>112</v>
      </c>
    </row>
    <row r="327" spans="1:13" x14ac:dyDescent="0.3">
      <c r="A327" s="36">
        <v>44295</v>
      </c>
      <c r="B327" s="72" t="s">
        <v>329</v>
      </c>
      <c r="C327" s="35" t="s">
        <v>310</v>
      </c>
      <c r="D327" s="35" t="s">
        <v>302</v>
      </c>
      <c r="E327" s="37">
        <v>47.98</v>
      </c>
      <c r="F327" s="37">
        <v>47.98</v>
      </c>
      <c r="I327" s="35" t="s">
        <v>23</v>
      </c>
      <c r="J327" s="36">
        <v>44341</v>
      </c>
      <c r="K327" s="72" t="s">
        <v>289</v>
      </c>
      <c r="L327" s="35" t="s">
        <v>108</v>
      </c>
      <c r="M327" s="72" t="s">
        <v>311</v>
      </c>
    </row>
    <row r="328" spans="1:13" x14ac:dyDescent="0.3">
      <c r="A328" s="36">
        <v>44295</v>
      </c>
      <c r="B328" s="72" t="s">
        <v>330</v>
      </c>
      <c r="C328" s="35" t="s">
        <v>310</v>
      </c>
      <c r="D328" s="35" t="s">
        <v>302</v>
      </c>
      <c r="E328" s="37">
        <v>306.47000000000003</v>
      </c>
      <c r="F328" s="37">
        <v>306.47000000000003</v>
      </c>
      <c r="I328" s="35" t="s">
        <v>23</v>
      </c>
      <c r="J328" s="36">
        <v>44341</v>
      </c>
      <c r="K328" s="72" t="s">
        <v>289</v>
      </c>
      <c r="L328" s="35" t="s">
        <v>100</v>
      </c>
      <c r="M328" s="72" t="s">
        <v>313</v>
      </c>
    </row>
    <row r="329" spans="1:13" x14ac:dyDescent="0.3">
      <c r="A329" s="36">
        <v>44298</v>
      </c>
      <c r="B329" s="72" t="s">
        <v>115</v>
      </c>
      <c r="C329" s="35" t="s">
        <v>309</v>
      </c>
      <c r="D329" s="35" t="s">
        <v>302</v>
      </c>
      <c r="E329" s="37">
        <v>140.63999999999999</v>
      </c>
      <c r="F329" s="37">
        <v>140.63999999999999</v>
      </c>
      <c r="I329" s="35" t="s">
        <v>23</v>
      </c>
      <c r="J329" s="36">
        <v>44310</v>
      </c>
      <c r="K329" s="72" t="s">
        <v>289</v>
      </c>
      <c r="L329" s="35" t="s">
        <v>100</v>
      </c>
      <c r="M329" s="72" t="s">
        <v>102</v>
      </c>
    </row>
    <row r="330" spans="1:13" x14ac:dyDescent="0.3">
      <c r="A330" s="36">
        <v>44298</v>
      </c>
      <c r="B330" s="72" t="s">
        <v>328</v>
      </c>
      <c r="C330" s="35" t="s">
        <v>316</v>
      </c>
      <c r="D330" s="35" t="s">
        <v>317</v>
      </c>
      <c r="E330" s="37">
        <v>645.84</v>
      </c>
      <c r="F330" s="37">
        <v>645.84</v>
      </c>
      <c r="I330" s="35" t="s">
        <v>103</v>
      </c>
      <c r="J330" s="36">
        <v>44315</v>
      </c>
      <c r="K330" s="72" t="s">
        <v>289</v>
      </c>
      <c r="L330" s="35" t="s">
        <v>100</v>
      </c>
    </row>
    <row r="331" spans="1:13" x14ac:dyDescent="0.3">
      <c r="A331" s="36">
        <v>44301</v>
      </c>
      <c r="B331" s="72" t="s">
        <v>14</v>
      </c>
      <c r="C331" s="35" t="s">
        <v>51</v>
      </c>
      <c r="D331" s="35" t="s">
        <v>297</v>
      </c>
      <c r="E331" s="37">
        <v>610</v>
      </c>
      <c r="F331" s="37">
        <v>610</v>
      </c>
      <c r="I331" s="35" t="s">
        <v>52</v>
      </c>
      <c r="J331" s="36">
        <v>44301</v>
      </c>
      <c r="K331" s="72" t="s">
        <v>293</v>
      </c>
      <c r="L331" s="35" t="s">
        <v>8</v>
      </c>
      <c r="M331" s="72" t="s">
        <v>27</v>
      </c>
    </row>
    <row r="332" spans="1:13" x14ac:dyDescent="0.3">
      <c r="A332" s="36">
        <v>44301</v>
      </c>
      <c r="B332" s="72" t="s">
        <v>83</v>
      </c>
      <c r="C332" s="35" t="s">
        <v>116</v>
      </c>
      <c r="D332" s="35" t="s">
        <v>302</v>
      </c>
      <c r="E332" s="37">
        <v>64.900000000000006</v>
      </c>
      <c r="F332" s="37">
        <v>64.900000000000006</v>
      </c>
      <c r="I332" s="35" t="s">
        <v>103</v>
      </c>
      <c r="J332" s="36">
        <v>44301</v>
      </c>
      <c r="K332" s="72" t="s">
        <v>289</v>
      </c>
      <c r="L332" s="35" t="s">
        <v>108</v>
      </c>
      <c r="M332" s="72" t="s">
        <v>303</v>
      </c>
    </row>
    <row r="333" spans="1:13" x14ac:dyDescent="0.3">
      <c r="A333" s="36">
        <v>44301</v>
      </c>
      <c r="B333" s="72" t="s">
        <v>83</v>
      </c>
      <c r="C333" s="35" t="s">
        <v>116</v>
      </c>
      <c r="D333" s="35" t="s">
        <v>302</v>
      </c>
      <c r="E333" s="37">
        <v>64.900000000000006</v>
      </c>
      <c r="F333" s="37">
        <v>64.900000000000006</v>
      </c>
      <c r="I333" s="35" t="s">
        <v>103</v>
      </c>
      <c r="J333" s="36">
        <v>44301</v>
      </c>
      <c r="K333" s="72" t="s">
        <v>289</v>
      </c>
      <c r="L333" s="35" t="s">
        <v>108</v>
      </c>
      <c r="M333" s="72" t="s">
        <v>304</v>
      </c>
    </row>
    <row r="334" spans="1:13" x14ac:dyDescent="0.3">
      <c r="A334" s="36">
        <v>44301</v>
      </c>
      <c r="B334" s="72" t="s">
        <v>83</v>
      </c>
      <c r="C334" s="35" t="s">
        <v>116</v>
      </c>
      <c r="D334" s="35" t="s">
        <v>302</v>
      </c>
      <c r="E334" s="37">
        <v>64.900000000000006</v>
      </c>
      <c r="F334" s="37">
        <v>64.900000000000006</v>
      </c>
      <c r="I334" s="35" t="s">
        <v>103</v>
      </c>
      <c r="J334" s="36">
        <v>44301</v>
      </c>
      <c r="K334" s="72" t="s">
        <v>289</v>
      </c>
      <c r="L334" s="35" t="s">
        <v>108</v>
      </c>
      <c r="M334" s="72" t="s">
        <v>305</v>
      </c>
    </row>
    <row r="335" spans="1:13" x14ac:dyDescent="0.3">
      <c r="A335" s="36">
        <v>44301</v>
      </c>
      <c r="B335" s="72" t="s">
        <v>83</v>
      </c>
      <c r="C335" s="35" t="s">
        <v>116</v>
      </c>
      <c r="D335" s="35" t="s">
        <v>302</v>
      </c>
      <c r="E335" s="37">
        <v>64.900000000000006</v>
      </c>
      <c r="F335" s="37">
        <v>64.900000000000006</v>
      </c>
      <c r="I335" s="35" t="s">
        <v>7</v>
      </c>
      <c r="J335" s="36">
        <v>44301</v>
      </c>
      <c r="K335" s="72" t="s">
        <v>306</v>
      </c>
      <c r="L335" s="35" t="s">
        <v>108</v>
      </c>
      <c r="M335" s="72" t="s">
        <v>307</v>
      </c>
    </row>
    <row r="336" spans="1:13" x14ac:dyDescent="0.3">
      <c r="A336" s="36">
        <v>44301</v>
      </c>
      <c r="B336" s="72" t="s">
        <v>15</v>
      </c>
      <c r="C336" s="35" t="s">
        <v>31</v>
      </c>
      <c r="D336" s="35" t="s">
        <v>297</v>
      </c>
      <c r="E336" s="37">
        <v>420</v>
      </c>
      <c r="F336" s="37">
        <v>420</v>
      </c>
      <c r="I336" s="35" t="s">
        <v>26</v>
      </c>
      <c r="J336" s="36">
        <v>44301</v>
      </c>
      <c r="K336" s="72" t="s">
        <v>293</v>
      </c>
      <c r="L336" s="35" t="s">
        <v>8</v>
      </c>
    </row>
    <row r="337" spans="1:13" x14ac:dyDescent="0.3">
      <c r="A337" s="36">
        <v>44301</v>
      </c>
      <c r="B337" s="72" t="s">
        <v>13</v>
      </c>
      <c r="C337" s="35" t="s">
        <v>46</v>
      </c>
      <c r="D337" s="35" t="s">
        <v>297</v>
      </c>
      <c r="E337" s="37">
        <v>756</v>
      </c>
      <c r="F337" s="37">
        <v>756</v>
      </c>
      <c r="I337" s="35" t="s">
        <v>7</v>
      </c>
      <c r="J337" s="36">
        <v>44301</v>
      </c>
      <c r="K337" s="72" t="s">
        <v>293</v>
      </c>
      <c r="L337" s="35" t="s">
        <v>8</v>
      </c>
      <c r="M337" s="72" t="s">
        <v>27</v>
      </c>
    </row>
    <row r="338" spans="1:13" x14ac:dyDescent="0.3">
      <c r="A338" s="36">
        <v>44301</v>
      </c>
      <c r="B338" s="72" t="s">
        <v>15</v>
      </c>
      <c r="C338" s="35" t="s">
        <v>36</v>
      </c>
      <c r="D338" s="35" t="s">
        <v>297</v>
      </c>
      <c r="E338" s="37">
        <v>610</v>
      </c>
      <c r="F338" s="37">
        <v>610</v>
      </c>
      <c r="I338" s="35" t="s">
        <v>26</v>
      </c>
      <c r="J338" s="36">
        <v>44301</v>
      </c>
      <c r="K338" s="72" t="s">
        <v>293</v>
      </c>
      <c r="L338" s="35" t="s">
        <v>8</v>
      </c>
      <c r="M338" s="72" t="s">
        <v>27</v>
      </c>
    </row>
    <row r="339" spans="1:13" x14ac:dyDescent="0.3">
      <c r="A339" s="36">
        <v>44301</v>
      </c>
      <c r="B339" s="72" t="s">
        <v>13</v>
      </c>
      <c r="C339" s="35" t="s">
        <v>33</v>
      </c>
      <c r="D339" s="35" t="s">
        <v>297</v>
      </c>
      <c r="E339" s="37">
        <v>532</v>
      </c>
      <c r="F339" s="37">
        <v>532</v>
      </c>
      <c r="I339" s="35" t="s">
        <v>7</v>
      </c>
      <c r="J339" s="36">
        <v>44301</v>
      </c>
      <c r="K339" s="72" t="s">
        <v>293</v>
      </c>
      <c r="L339" s="35" t="s">
        <v>8</v>
      </c>
      <c r="M339" s="72" t="s">
        <v>27</v>
      </c>
    </row>
    <row r="340" spans="1:13" x14ac:dyDescent="0.3">
      <c r="A340" s="36">
        <v>44301</v>
      </c>
      <c r="B340" s="72" t="s">
        <v>83</v>
      </c>
      <c r="C340" s="35" t="s">
        <v>116</v>
      </c>
      <c r="D340" s="35" t="s">
        <v>302</v>
      </c>
      <c r="E340" s="37">
        <v>69.900000000000006</v>
      </c>
      <c r="F340" s="37">
        <v>69.900000000000006</v>
      </c>
      <c r="I340" s="35" t="s">
        <v>103</v>
      </c>
      <c r="J340" s="36">
        <v>44314</v>
      </c>
      <c r="K340" s="72" t="s">
        <v>289</v>
      </c>
      <c r="L340" s="35" t="s">
        <v>108</v>
      </c>
      <c r="M340" s="72" t="s">
        <v>117</v>
      </c>
    </row>
    <row r="341" spans="1:13" x14ac:dyDescent="0.3">
      <c r="A341" s="36">
        <v>44307</v>
      </c>
      <c r="B341" s="72" t="s">
        <v>13</v>
      </c>
      <c r="C341" s="35" t="s">
        <v>319</v>
      </c>
      <c r="D341" s="35" t="s">
        <v>320</v>
      </c>
      <c r="E341" s="37">
        <v>11248.24</v>
      </c>
      <c r="F341" s="37">
        <v>11248.24</v>
      </c>
      <c r="I341" s="35" t="s">
        <v>23</v>
      </c>
      <c r="J341" s="36">
        <v>44314</v>
      </c>
      <c r="K341" s="72" t="s">
        <v>289</v>
      </c>
      <c r="L341" s="35" t="s">
        <v>100</v>
      </c>
      <c r="M341" s="72" t="s">
        <v>105</v>
      </c>
    </row>
    <row r="342" spans="1:13" x14ac:dyDescent="0.3">
      <c r="A342" s="36">
        <v>44316</v>
      </c>
      <c r="B342" s="72" t="s">
        <v>30</v>
      </c>
      <c r="C342" s="35" t="s">
        <v>82</v>
      </c>
      <c r="D342" s="35" t="s">
        <v>314</v>
      </c>
      <c r="E342" s="37">
        <v>2270</v>
      </c>
      <c r="F342" s="37">
        <v>2270</v>
      </c>
      <c r="I342" s="35" t="s">
        <v>26</v>
      </c>
      <c r="J342" s="36">
        <v>44316</v>
      </c>
      <c r="K342" s="72" t="s">
        <v>293</v>
      </c>
      <c r="L342" s="35" t="s">
        <v>8</v>
      </c>
      <c r="M342" s="72" t="s">
        <v>84</v>
      </c>
    </row>
    <row r="343" spans="1:13" x14ac:dyDescent="0.3">
      <c r="A343" s="36">
        <v>44316</v>
      </c>
      <c r="B343" s="72" t="s">
        <v>14</v>
      </c>
      <c r="C343" s="35" t="s">
        <v>46</v>
      </c>
      <c r="D343" s="35" t="s">
        <v>314</v>
      </c>
      <c r="E343" s="37">
        <v>1723</v>
      </c>
      <c r="F343" s="37">
        <v>1723</v>
      </c>
      <c r="I343" s="35" t="s">
        <v>26</v>
      </c>
      <c r="J343" s="36">
        <v>44316</v>
      </c>
      <c r="K343" s="72" t="s">
        <v>293</v>
      </c>
      <c r="L343" s="35" t="s">
        <v>8</v>
      </c>
      <c r="M343" s="72" t="s">
        <v>68</v>
      </c>
    </row>
    <row r="344" spans="1:13" x14ac:dyDescent="0.3">
      <c r="A344" s="36">
        <v>44316</v>
      </c>
      <c r="B344" s="72" t="s">
        <v>14</v>
      </c>
      <c r="C344" s="35" t="s">
        <v>75</v>
      </c>
      <c r="D344" s="35" t="s">
        <v>314</v>
      </c>
      <c r="E344" s="37">
        <v>1126</v>
      </c>
      <c r="F344" s="37">
        <v>1126</v>
      </c>
      <c r="I344" s="35" t="s">
        <v>26</v>
      </c>
      <c r="J344" s="36">
        <v>44316</v>
      </c>
      <c r="K344" s="72" t="s">
        <v>293</v>
      </c>
      <c r="L344" s="35" t="s">
        <v>8</v>
      </c>
      <c r="M344" s="72" t="s">
        <v>68</v>
      </c>
    </row>
    <row r="345" spans="1:13" x14ac:dyDescent="0.3">
      <c r="A345" s="36">
        <v>44316</v>
      </c>
      <c r="B345" s="72" t="s">
        <v>13</v>
      </c>
      <c r="C345" s="35" t="s">
        <v>76</v>
      </c>
      <c r="D345" s="35" t="s">
        <v>314</v>
      </c>
      <c r="E345" s="37">
        <v>2826</v>
      </c>
      <c r="F345" s="37">
        <v>2826</v>
      </c>
      <c r="I345" s="35" t="s">
        <v>7</v>
      </c>
      <c r="J345" s="36">
        <v>44316</v>
      </c>
      <c r="K345" s="72" t="s">
        <v>293</v>
      </c>
      <c r="L345" s="35" t="s">
        <v>8</v>
      </c>
      <c r="M345" s="72" t="s">
        <v>68</v>
      </c>
    </row>
    <row r="346" spans="1:13" x14ac:dyDescent="0.3">
      <c r="A346" s="36">
        <v>44316</v>
      </c>
      <c r="B346" s="72" t="s">
        <v>13</v>
      </c>
      <c r="C346" s="35" t="s">
        <v>31</v>
      </c>
      <c r="D346" s="35" t="s">
        <v>314</v>
      </c>
      <c r="E346" s="37">
        <v>406</v>
      </c>
      <c r="F346" s="37">
        <v>406</v>
      </c>
      <c r="I346" s="35" t="s">
        <v>7</v>
      </c>
      <c r="J346" s="36">
        <v>44316</v>
      </c>
      <c r="K346" s="72" t="s">
        <v>293</v>
      </c>
      <c r="L346" s="35" t="s">
        <v>8</v>
      </c>
      <c r="M346" s="72" t="s">
        <v>69</v>
      </c>
    </row>
    <row r="347" spans="1:13" x14ac:dyDescent="0.3">
      <c r="A347" s="36">
        <v>44318</v>
      </c>
      <c r="B347" s="72" t="s">
        <v>325</v>
      </c>
      <c r="C347" s="35" t="s">
        <v>114</v>
      </c>
      <c r="D347" s="35" t="s">
        <v>302</v>
      </c>
      <c r="E347" s="37">
        <v>89</v>
      </c>
      <c r="F347" s="37">
        <v>89</v>
      </c>
      <c r="I347" s="35" t="s">
        <v>23</v>
      </c>
      <c r="J347" s="36">
        <v>44331</v>
      </c>
      <c r="K347" s="72" t="s">
        <v>289</v>
      </c>
      <c r="L347" s="35" t="s">
        <v>100</v>
      </c>
      <c r="M347" s="72" t="s">
        <v>112</v>
      </c>
    </row>
    <row r="348" spans="1:13" x14ac:dyDescent="0.3">
      <c r="A348" s="36">
        <v>44325</v>
      </c>
      <c r="B348" s="72" t="s">
        <v>332</v>
      </c>
      <c r="C348" s="35" t="s">
        <v>310</v>
      </c>
      <c r="D348" s="35" t="s">
        <v>302</v>
      </c>
      <c r="E348" s="37">
        <v>47.98</v>
      </c>
      <c r="F348" s="37">
        <v>47.98</v>
      </c>
      <c r="I348" s="35" t="s">
        <v>23</v>
      </c>
      <c r="J348" s="36">
        <v>44372</v>
      </c>
      <c r="K348" s="72" t="s">
        <v>289</v>
      </c>
      <c r="L348" s="35" t="s">
        <v>108</v>
      </c>
      <c r="M348" s="72" t="s">
        <v>311</v>
      </c>
    </row>
    <row r="349" spans="1:13" x14ac:dyDescent="0.3">
      <c r="A349" s="36">
        <v>44325</v>
      </c>
      <c r="B349" s="72" t="s">
        <v>333</v>
      </c>
      <c r="C349" s="35" t="s">
        <v>310</v>
      </c>
      <c r="D349" s="35" t="s">
        <v>302</v>
      </c>
      <c r="E349" s="37">
        <v>306.47000000000003</v>
      </c>
      <c r="F349" s="37">
        <v>306.47000000000003</v>
      </c>
      <c r="I349" s="35" t="s">
        <v>23</v>
      </c>
      <c r="J349" s="36">
        <v>44372</v>
      </c>
      <c r="K349" s="72" t="s">
        <v>289</v>
      </c>
      <c r="L349" s="35" t="s">
        <v>100</v>
      </c>
      <c r="M349" s="72" t="s">
        <v>313</v>
      </c>
    </row>
    <row r="350" spans="1:13" x14ac:dyDescent="0.3">
      <c r="A350" s="36">
        <v>44328</v>
      </c>
      <c r="B350" s="72" t="s">
        <v>321</v>
      </c>
      <c r="C350" s="35" t="s">
        <v>309</v>
      </c>
      <c r="D350" s="35" t="s">
        <v>302</v>
      </c>
      <c r="E350" s="37">
        <v>140.63999999999999</v>
      </c>
      <c r="F350" s="37">
        <v>140.63999999999999</v>
      </c>
      <c r="I350" s="35" t="s">
        <v>23</v>
      </c>
      <c r="J350" s="36">
        <v>44340</v>
      </c>
      <c r="K350" s="72" t="s">
        <v>289</v>
      </c>
      <c r="L350" s="35" t="s">
        <v>100</v>
      </c>
      <c r="M350" s="72" t="s">
        <v>102</v>
      </c>
    </row>
    <row r="351" spans="1:13" x14ac:dyDescent="0.3">
      <c r="A351" s="36">
        <v>44328</v>
      </c>
      <c r="B351" s="72" t="s">
        <v>331</v>
      </c>
      <c r="C351" s="35" t="s">
        <v>316</v>
      </c>
      <c r="D351" s="35" t="s">
        <v>317</v>
      </c>
      <c r="E351" s="37">
        <v>645.84</v>
      </c>
      <c r="F351" s="37">
        <v>645.84</v>
      </c>
      <c r="I351" s="35" t="s">
        <v>103</v>
      </c>
      <c r="J351" s="36">
        <v>44345</v>
      </c>
      <c r="K351" s="72" t="s">
        <v>289</v>
      </c>
      <c r="L351" s="35" t="s">
        <v>100</v>
      </c>
    </row>
    <row r="352" spans="1:13" x14ac:dyDescent="0.3">
      <c r="A352" s="36">
        <v>44331</v>
      </c>
      <c r="B352" s="72" t="s">
        <v>115</v>
      </c>
      <c r="C352" s="35" t="s">
        <v>51</v>
      </c>
      <c r="D352" s="35" t="s">
        <v>297</v>
      </c>
      <c r="E352" s="37">
        <v>610</v>
      </c>
      <c r="F352" s="37">
        <v>610</v>
      </c>
      <c r="I352" s="35" t="s">
        <v>52</v>
      </c>
      <c r="J352" s="36">
        <v>44331</v>
      </c>
      <c r="K352" s="72" t="s">
        <v>293</v>
      </c>
      <c r="L352" s="35" t="s">
        <v>8</v>
      </c>
      <c r="M352" s="72" t="s">
        <v>27</v>
      </c>
    </row>
    <row r="353" spans="1:13" x14ac:dyDescent="0.3">
      <c r="A353" s="36">
        <v>44331</v>
      </c>
      <c r="B353" s="72" t="s">
        <v>315</v>
      </c>
      <c r="C353" s="35" t="s">
        <v>116</v>
      </c>
      <c r="D353" s="35" t="s">
        <v>302</v>
      </c>
      <c r="E353" s="37">
        <v>64.900000000000006</v>
      </c>
      <c r="F353" s="37">
        <v>64.900000000000006</v>
      </c>
      <c r="I353" s="35" t="s">
        <v>103</v>
      </c>
      <c r="J353" s="36">
        <v>44331</v>
      </c>
      <c r="K353" s="72" t="s">
        <v>289</v>
      </c>
      <c r="L353" s="35" t="s">
        <v>108</v>
      </c>
      <c r="M353" s="72" t="s">
        <v>303</v>
      </c>
    </row>
    <row r="354" spans="1:13" x14ac:dyDescent="0.3">
      <c r="A354" s="36">
        <v>44331</v>
      </c>
      <c r="B354" s="72" t="s">
        <v>315</v>
      </c>
      <c r="C354" s="35" t="s">
        <v>116</v>
      </c>
      <c r="D354" s="35" t="s">
        <v>302</v>
      </c>
      <c r="E354" s="37">
        <v>64.900000000000006</v>
      </c>
      <c r="F354" s="37">
        <v>64.900000000000006</v>
      </c>
      <c r="I354" s="35" t="s">
        <v>103</v>
      </c>
      <c r="J354" s="36">
        <v>44331</v>
      </c>
      <c r="K354" s="72" t="s">
        <v>289</v>
      </c>
      <c r="L354" s="35" t="s">
        <v>108</v>
      </c>
      <c r="M354" s="72" t="s">
        <v>304</v>
      </c>
    </row>
    <row r="355" spans="1:13" x14ac:dyDescent="0.3">
      <c r="A355" s="36">
        <v>44331</v>
      </c>
      <c r="B355" s="72" t="s">
        <v>315</v>
      </c>
      <c r="C355" s="35" t="s">
        <v>116</v>
      </c>
      <c r="D355" s="35" t="s">
        <v>302</v>
      </c>
      <c r="E355" s="37">
        <v>64.900000000000006</v>
      </c>
      <c r="F355" s="37">
        <v>64.900000000000006</v>
      </c>
      <c r="I355" s="35" t="s">
        <v>103</v>
      </c>
      <c r="J355" s="36">
        <v>44331</v>
      </c>
      <c r="K355" s="72" t="s">
        <v>289</v>
      </c>
      <c r="L355" s="35" t="s">
        <v>108</v>
      </c>
      <c r="M355" s="72" t="s">
        <v>305</v>
      </c>
    </row>
    <row r="356" spans="1:13" x14ac:dyDescent="0.3">
      <c r="A356" s="36">
        <v>44331</v>
      </c>
      <c r="B356" s="72" t="s">
        <v>315</v>
      </c>
      <c r="C356" s="35" t="s">
        <v>116</v>
      </c>
      <c r="D356" s="35" t="s">
        <v>302</v>
      </c>
      <c r="E356" s="37">
        <v>64.900000000000006</v>
      </c>
      <c r="F356" s="37">
        <v>64.900000000000006</v>
      </c>
      <c r="I356" s="35" t="s">
        <v>7</v>
      </c>
      <c r="J356" s="36">
        <v>44331</v>
      </c>
      <c r="K356" s="72" t="s">
        <v>306</v>
      </c>
      <c r="L356" s="35" t="s">
        <v>108</v>
      </c>
      <c r="M356" s="72" t="s">
        <v>307</v>
      </c>
    </row>
    <row r="357" spans="1:13" x14ac:dyDescent="0.3">
      <c r="A357" s="36">
        <v>44331</v>
      </c>
      <c r="B357" s="72" t="s">
        <v>13</v>
      </c>
      <c r="C357" s="35" t="s">
        <v>31</v>
      </c>
      <c r="D357" s="35" t="s">
        <v>297</v>
      </c>
      <c r="E357" s="37">
        <v>420</v>
      </c>
      <c r="F357" s="37">
        <v>420</v>
      </c>
      <c r="I357" s="35" t="s">
        <v>26</v>
      </c>
      <c r="J357" s="36">
        <v>44331</v>
      </c>
      <c r="K357" s="72" t="s">
        <v>293</v>
      </c>
      <c r="L357" s="35" t="s">
        <v>8</v>
      </c>
    </row>
    <row r="358" spans="1:13" x14ac:dyDescent="0.3">
      <c r="A358" s="36">
        <v>44331</v>
      </c>
      <c r="B358" s="72" t="s">
        <v>14</v>
      </c>
      <c r="C358" s="35" t="s">
        <v>46</v>
      </c>
      <c r="D358" s="35" t="s">
        <v>297</v>
      </c>
      <c r="E358" s="37">
        <v>756</v>
      </c>
      <c r="F358" s="37">
        <v>756</v>
      </c>
      <c r="I358" s="35" t="s">
        <v>7</v>
      </c>
      <c r="J358" s="36">
        <v>44331</v>
      </c>
      <c r="K358" s="72" t="s">
        <v>293</v>
      </c>
      <c r="L358" s="35" t="s">
        <v>8</v>
      </c>
      <c r="M358" s="72" t="s">
        <v>27</v>
      </c>
    </row>
    <row r="359" spans="1:13" x14ac:dyDescent="0.3">
      <c r="A359" s="36">
        <v>44331</v>
      </c>
      <c r="B359" s="72" t="s">
        <v>13</v>
      </c>
      <c r="C359" s="35" t="s">
        <v>36</v>
      </c>
      <c r="D359" s="35" t="s">
        <v>297</v>
      </c>
      <c r="E359" s="37">
        <v>610</v>
      </c>
      <c r="F359" s="37">
        <v>610</v>
      </c>
      <c r="I359" s="35" t="s">
        <v>26</v>
      </c>
      <c r="J359" s="36">
        <v>44331</v>
      </c>
      <c r="K359" s="72" t="s">
        <v>293</v>
      </c>
      <c r="L359" s="35" t="s">
        <v>8</v>
      </c>
      <c r="M359" s="72" t="s">
        <v>27</v>
      </c>
    </row>
    <row r="360" spans="1:13" x14ac:dyDescent="0.3">
      <c r="A360" s="36">
        <v>44331</v>
      </c>
      <c r="B360" s="72" t="s">
        <v>14</v>
      </c>
      <c r="C360" s="35" t="s">
        <v>33</v>
      </c>
      <c r="D360" s="35" t="s">
        <v>297</v>
      </c>
      <c r="E360" s="37">
        <v>532</v>
      </c>
      <c r="F360" s="37">
        <v>532</v>
      </c>
      <c r="I360" s="35" t="s">
        <v>7</v>
      </c>
      <c r="J360" s="36">
        <v>44331</v>
      </c>
      <c r="K360" s="72" t="s">
        <v>293</v>
      </c>
      <c r="L360" s="35" t="s">
        <v>8</v>
      </c>
      <c r="M360" s="72" t="s">
        <v>27</v>
      </c>
    </row>
    <row r="361" spans="1:13" x14ac:dyDescent="0.3">
      <c r="A361" s="36">
        <v>44331</v>
      </c>
      <c r="B361" s="72" t="s">
        <v>315</v>
      </c>
      <c r="C361" s="35" t="s">
        <v>116</v>
      </c>
      <c r="D361" s="35" t="s">
        <v>302</v>
      </c>
      <c r="E361" s="37">
        <v>69.900000000000006</v>
      </c>
      <c r="F361" s="37">
        <v>69.900000000000006</v>
      </c>
      <c r="I361" s="35" t="s">
        <v>103</v>
      </c>
      <c r="J361" s="36">
        <v>44344</v>
      </c>
      <c r="K361" s="72" t="s">
        <v>289</v>
      </c>
      <c r="L361" s="35" t="s">
        <v>108</v>
      </c>
      <c r="M361" s="72" t="s">
        <v>117</v>
      </c>
    </row>
    <row r="362" spans="1:13" x14ac:dyDescent="0.3">
      <c r="A362" s="36">
        <v>44337</v>
      </c>
      <c r="B362" s="72" t="s">
        <v>14</v>
      </c>
      <c r="C362" s="35" t="s">
        <v>319</v>
      </c>
      <c r="D362" s="35" t="s">
        <v>320</v>
      </c>
      <c r="E362" s="37">
        <v>11248.24</v>
      </c>
      <c r="F362" s="37">
        <v>11248.24</v>
      </c>
      <c r="I362" s="35" t="s">
        <v>23</v>
      </c>
      <c r="J362" s="36">
        <v>44344</v>
      </c>
      <c r="K362" s="72" t="s">
        <v>289</v>
      </c>
      <c r="L362" s="35" t="s">
        <v>100</v>
      </c>
      <c r="M362" s="72" t="s">
        <v>105</v>
      </c>
    </row>
    <row r="363" spans="1:13" x14ac:dyDescent="0.3">
      <c r="A363" s="36">
        <v>44347</v>
      </c>
      <c r="B363" s="72" t="s">
        <v>298</v>
      </c>
      <c r="C363" s="35" t="s">
        <v>82</v>
      </c>
      <c r="D363" s="35" t="s">
        <v>314</v>
      </c>
      <c r="E363" s="37">
        <v>2270</v>
      </c>
      <c r="F363" s="37">
        <v>2270</v>
      </c>
      <c r="I363" s="35" t="s">
        <v>26</v>
      </c>
      <c r="J363" s="36">
        <v>44347</v>
      </c>
      <c r="K363" s="72" t="s">
        <v>293</v>
      </c>
      <c r="L363" s="35" t="s">
        <v>8</v>
      </c>
      <c r="M363" s="72" t="s">
        <v>84</v>
      </c>
    </row>
    <row r="364" spans="1:13" x14ac:dyDescent="0.3">
      <c r="A364" s="36">
        <v>44347</v>
      </c>
      <c r="B364" s="72" t="s">
        <v>115</v>
      </c>
      <c r="C364" s="35" t="s">
        <v>46</v>
      </c>
      <c r="D364" s="35" t="s">
        <v>314</v>
      </c>
      <c r="E364" s="37">
        <v>1723</v>
      </c>
      <c r="F364" s="37">
        <v>1723</v>
      </c>
      <c r="I364" s="35" t="s">
        <v>26</v>
      </c>
      <c r="J364" s="36">
        <v>44347</v>
      </c>
      <c r="K364" s="72" t="s">
        <v>293</v>
      </c>
      <c r="L364" s="35" t="s">
        <v>8</v>
      </c>
      <c r="M364" s="72" t="s">
        <v>68</v>
      </c>
    </row>
    <row r="365" spans="1:13" x14ac:dyDescent="0.3">
      <c r="A365" s="36">
        <v>44347</v>
      </c>
      <c r="B365" s="72" t="s">
        <v>115</v>
      </c>
      <c r="C365" s="35" t="s">
        <v>75</v>
      </c>
      <c r="D365" s="35" t="s">
        <v>314</v>
      </c>
      <c r="E365" s="37">
        <v>1126</v>
      </c>
      <c r="F365" s="37">
        <v>1126</v>
      </c>
      <c r="I365" s="35" t="s">
        <v>26</v>
      </c>
      <c r="J365" s="36">
        <v>44347</v>
      </c>
      <c r="K365" s="72" t="s">
        <v>293</v>
      </c>
      <c r="L365" s="35" t="s">
        <v>8</v>
      </c>
      <c r="M365" s="72" t="s">
        <v>68</v>
      </c>
    </row>
    <row r="366" spans="1:13" x14ac:dyDescent="0.3">
      <c r="A366" s="36">
        <v>44347</v>
      </c>
      <c r="B366" s="72" t="s">
        <v>14</v>
      </c>
      <c r="C366" s="35" t="s">
        <v>76</v>
      </c>
      <c r="D366" s="35" t="s">
        <v>314</v>
      </c>
      <c r="E366" s="37">
        <v>2826</v>
      </c>
      <c r="F366" s="37">
        <v>2826</v>
      </c>
      <c r="I366" s="35" t="s">
        <v>7</v>
      </c>
      <c r="J366" s="36">
        <v>44347</v>
      </c>
      <c r="K366" s="72" t="s">
        <v>293</v>
      </c>
      <c r="L366" s="35" t="s">
        <v>8</v>
      </c>
      <c r="M366" s="72" t="s">
        <v>68</v>
      </c>
    </row>
    <row r="367" spans="1:13" x14ac:dyDescent="0.3">
      <c r="A367" s="36">
        <v>44347</v>
      </c>
      <c r="B367" s="72" t="s">
        <v>14</v>
      </c>
      <c r="C367" s="35" t="s">
        <v>31</v>
      </c>
      <c r="D367" s="35" t="s">
        <v>314</v>
      </c>
      <c r="E367" s="37">
        <v>406</v>
      </c>
      <c r="F367" s="37">
        <v>406</v>
      </c>
      <c r="I367" s="35" t="s">
        <v>7</v>
      </c>
      <c r="J367" s="36">
        <v>44347</v>
      </c>
      <c r="K367" s="72" t="s">
        <v>293</v>
      </c>
      <c r="L367" s="35" t="s">
        <v>8</v>
      </c>
      <c r="M367" s="72" t="s">
        <v>69</v>
      </c>
    </row>
    <row r="368" spans="1:13" x14ac:dyDescent="0.3">
      <c r="A368" s="36">
        <v>44349</v>
      </c>
      <c r="B368" s="72" t="s">
        <v>30</v>
      </c>
      <c r="C368" s="35" t="s">
        <v>114</v>
      </c>
      <c r="D368" s="35" t="s">
        <v>302</v>
      </c>
      <c r="E368" s="37">
        <v>89</v>
      </c>
      <c r="F368" s="37">
        <v>89</v>
      </c>
      <c r="I368" s="35" t="s">
        <v>23</v>
      </c>
      <c r="J368" s="36">
        <v>44362</v>
      </c>
      <c r="K368" s="72" t="s">
        <v>289</v>
      </c>
      <c r="L368" s="35" t="s">
        <v>100</v>
      </c>
      <c r="M368" s="72" t="s">
        <v>112</v>
      </c>
    </row>
    <row r="369" spans="1:13" x14ac:dyDescent="0.3">
      <c r="A369" s="36">
        <v>44356</v>
      </c>
      <c r="B369" s="72" t="s">
        <v>335</v>
      </c>
      <c r="C369" s="35" t="s">
        <v>310</v>
      </c>
      <c r="D369" s="35" t="s">
        <v>302</v>
      </c>
      <c r="E369" s="37">
        <v>306.47000000000003</v>
      </c>
      <c r="F369" s="37">
        <v>306.47000000000003</v>
      </c>
      <c r="I369" s="35" t="s">
        <v>23</v>
      </c>
      <c r="J369" s="36">
        <v>44402</v>
      </c>
      <c r="K369" s="72" t="s">
        <v>289</v>
      </c>
      <c r="L369" s="35" t="s">
        <v>100</v>
      </c>
      <c r="M369" s="72" t="s">
        <v>313</v>
      </c>
    </row>
    <row r="370" spans="1:13" x14ac:dyDescent="0.3">
      <c r="A370" s="36">
        <v>44359</v>
      </c>
      <c r="B370" s="72" t="s">
        <v>83</v>
      </c>
      <c r="C370" s="35" t="s">
        <v>309</v>
      </c>
      <c r="D370" s="35" t="s">
        <v>302</v>
      </c>
      <c r="E370" s="37">
        <v>140.63999999999999</v>
      </c>
      <c r="F370" s="37">
        <v>140.63999999999999</v>
      </c>
      <c r="I370" s="35" t="s">
        <v>23</v>
      </c>
      <c r="J370" s="36">
        <v>44371</v>
      </c>
      <c r="K370" s="72" t="s">
        <v>289</v>
      </c>
      <c r="L370" s="35" t="s">
        <v>100</v>
      </c>
      <c r="M370" s="72" t="s">
        <v>102</v>
      </c>
    </row>
    <row r="371" spans="1:13" x14ac:dyDescent="0.3">
      <c r="A371" s="36">
        <v>44359</v>
      </c>
      <c r="B371" s="72" t="s">
        <v>334</v>
      </c>
      <c r="C371" s="35" t="s">
        <v>316</v>
      </c>
      <c r="D371" s="35" t="s">
        <v>317</v>
      </c>
      <c r="E371" s="37">
        <v>645.84</v>
      </c>
      <c r="F371" s="37">
        <v>645.84</v>
      </c>
      <c r="I371" s="35" t="s">
        <v>103</v>
      </c>
      <c r="J371" s="36">
        <v>44376</v>
      </c>
      <c r="K371" s="72" t="s">
        <v>289</v>
      </c>
      <c r="L371" s="35" t="s">
        <v>100</v>
      </c>
    </row>
    <row r="372" spans="1:13" x14ac:dyDescent="0.3">
      <c r="A372" s="36">
        <v>44362</v>
      </c>
      <c r="B372" s="72" t="s">
        <v>321</v>
      </c>
      <c r="C372" s="35" t="s">
        <v>51</v>
      </c>
      <c r="D372" s="35" t="s">
        <v>297</v>
      </c>
      <c r="E372" s="37">
        <v>610</v>
      </c>
      <c r="F372" s="37">
        <v>610</v>
      </c>
      <c r="I372" s="35" t="s">
        <v>52</v>
      </c>
      <c r="J372" s="36">
        <v>44362</v>
      </c>
      <c r="K372" s="72" t="s">
        <v>293</v>
      </c>
      <c r="L372" s="35" t="s">
        <v>8</v>
      </c>
      <c r="M372" s="72" t="s">
        <v>27</v>
      </c>
    </row>
    <row r="373" spans="1:13" x14ac:dyDescent="0.3">
      <c r="A373" s="36">
        <v>44362</v>
      </c>
      <c r="B373" s="72" t="s">
        <v>325</v>
      </c>
      <c r="C373" s="35" t="s">
        <v>116</v>
      </c>
      <c r="D373" s="35" t="s">
        <v>302</v>
      </c>
      <c r="E373" s="37">
        <v>64.900000000000006</v>
      </c>
      <c r="F373" s="37">
        <v>64.900000000000006</v>
      </c>
      <c r="I373" s="35" t="s">
        <v>103</v>
      </c>
      <c r="J373" s="36">
        <v>44362</v>
      </c>
      <c r="K373" s="72" t="s">
        <v>289</v>
      </c>
      <c r="L373" s="35" t="s">
        <v>108</v>
      </c>
      <c r="M373" s="72" t="s">
        <v>303</v>
      </c>
    </row>
    <row r="374" spans="1:13" x14ac:dyDescent="0.3">
      <c r="A374" s="36">
        <v>44362</v>
      </c>
      <c r="B374" s="72" t="s">
        <v>325</v>
      </c>
      <c r="C374" s="35" t="s">
        <v>116</v>
      </c>
      <c r="D374" s="35" t="s">
        <v>302</v>
      </c>
      <c r="E374" s="37">
        <v>64.900000000000006</v>
      </c>
      <c r="F374" s="37">
        <v>64.900000000000006</v>
      </c>
      <c r="I374" s="35" t="s">
        <v>103</v>
      </c>
      <c r="J374" s="36">
        <v>44362</v>
      </c>
      <c r="K374" s="72" t="s">
        <v>289</v>
      </c>
      <c r="L374" s="35" t="s">
        <v>108</v>
      </c>
      <c r="M374" s="72" t="s">
        <v>304</v>
      </c>
    </row>
    <row r="375" spans="1:13" x14ac:dyDescent="0.3">
      <c r="A375" s="36">
        <v>44362</v>
      </c>
      <c r="B375" s="72" t="s">
        <v>325</v>
      </c>
      <c r="C375" s="35" t="s">
        <v>116</v>
      </c>
      <c r="D375" s="35" t="s">
        <v>302</v>
      </c>
      <c r="E375" s="37">
        <v>64.900000000000006</v>
      </c>
      <c r="F375" s="37">
        <v>64.900000000000006</v>
      </c>
      <c r="I375" s="35" t="s">
        <v>103</v>
      </c>
      <c r="J375" s="36">
        <v>44362</v>
      </c>
      <c r="K375" s="72" t="s">
        <v>289</v>
      </c>
      <c r="L375" s="35" t="s">
        <v>108</v>
      </c>
      <c r="M375" s="72" t="s">
        <v>305</v>
      </c>
    </row>
    <row r="376" spans="1:13" x14ac:dyDescent="0.3">
      <c r="A376" s="36">
        <v>44362</v>
      </c>
      <c r="B376" s="72" t="s">
        <v>325</v>
      </c>
      <c r="C376" s="35" t="s">
        <v>116</v>
      </c>
      <c r="D376" s="35" t="s">
        <v>302</v>
      </c>
      <c r="E376" s="37">
        <v>64.900000000000006</v>
      </c>
      <c r="F376" s="37">
        <v>64.900000000000006</v>
      </c>
      <c r="I376" s="35" t="s">
        <v>7</v>
      </c>
      <c r="J376" s="36">
        <v>44362</v>
      </c>
      <c r="K376" s="72" t="s">
        <v>306</v>
      </c>
      <c r="L376" s="35" t="s">
        <v>108</v>
      </c>
      <c r="M376" s="72" t="s">
        <v>307</v>
      </c>
    </row>
    <row r="377" spans="1:13" x14ac:dyDescent="0.3">
      <c r="A377" s="36">
        <v>44362</v>
      </c>
      <c r="B377" s="72" t="s">
        <v>14</v>
      </c>
      <c r="C377" s="35" t="s">
        <v>31</v>
      </c>
      <c r="D377" s="35" t="s">
        <v>297</v>
      </c>
      <c r="E377" s="37">
        <v>420</v>
      </c>
      <c r="F377" s="37">
        <v>420</v>
      </c>
      <c r="I377" s="35" t="s">
        <v>26</v>
      </c>
      <c r="J377" s="36">
        <v>44362</v>
      </c>
      <c r="K377" s="72" t="s">
        <v>293</v>
      </c>
      <c r="L377" s="35" t="s">
        <v>8</v>
      </c>
    </row>
    <row r="378" spans="1:13" x14ac:dyDescent="0.3">
      <c r="A378" s="36">
        <v>44362</v>
      </c>
      <c r="B378" s="72" t="s">
        <v>115</v>
      </c>
      <c r="C378" s="35" t="s">
        <v>46</v>
      </c>
      <c r="D378" s="35" t="s">
        <v>297</v>
      </c>
      <c r="E378" s="37">
        <v>756</v>
      </c>
      <c r="F378" s="37">
        <v>756</v>
      </c>
      <c r="I378" s="35" t="s">
        <v>7</v>
      </c>
      <c r="J378" s="36">
        <v>44362</v>
      </c>
      <c r="K378" s="72" t="s">
        <v>293</v>
      </c>
      <c r="L378" s="35" t="s">
        <v>8</v>
      </c>
      <c r="M378" s="72" t="s">
        <v>27</v>
      </c>
    </row>
    <row r="379" spans="1:13" x14ac:dyDescent="0.3">
      <c r="A379" s="36">
        <v>44362</v>
      </c>
      <c r="B379" s="72" t="s">
        <v>14</v>
      </c>
      <c r="C379" s="35" t="s">
        <v>36</v>
      </c>
      <c r="D379" s="35" t="s">
        <v>297</v>
      </c>
      <c r="E379" s="37">
        <v>610</v>
      </c>
      <c r="F379" s="37">
        <v>610</v>
      </c>
      <c r="I379" s="35" t="s">
        <v>26</v>
      </c>
      <c r="J379" s="36">
        <v>44362</v>
      </c>
      <c r="K379" s="72" t="s">
        <v>293</v>
      </c>
      <c r="L379" s="35" t="s">
        <v>8</v>
      </c>
      <c r="M379" s="72" t="s">
        <v>27</v>
      </c>
    </row>
    <row r="380" spans="1:13" x14ac:dyDescent="0.3">
      <c r="A380" s="36">
        <v>44362</v>
      </c>
      <c r="B380" s="72" t="s">
        <v>115</v>
      </c>
      <c r="C380" s="35" t="s">
        <v>33</v>
      </c>
      <c r="D380" s="35" t="s">
        <v>297</v>
      </c>
      <c r="E380" s="37">
        <v>532</v>
      </c>
      <c r="F380" s="37">
        <v>532</v>
      </c>
      <c r="I380" s="35" t="s">
        <v>7</v>
      </c>
      <c r="J380" s="36">
        <v>44362</v>
      </c>
      <c r="K380" s="72" t="s">
        <v>293</v>
      </c>
      <c r="L380" s="35" t="s">
        <v>8</v>
      </c>
      <c r="M380" s="72" t="s">
        <v>27</v>
      </c>
    </row>
    <row r="381" spans="1:13" x14ac:dyDescent="0.3">
      <c r="A381" s="36">
        <v>44362</v>
      </c>
      <c r="B381" s="72" t="s">
        <v>325</v>
      </c>
      <c r="C381" s="35" t="s">
        <v>116</v>
      </c>
      <c r="D381" s="35" t="s">
        <v>302</v>
      </c>
      <c r="E381" s="37">
        <v>69.900000000000006</v>
      </c>
      <c r="F381" s="37">
        <v>69.900000000000006</v>
      </c>
      <c r="I381" s="35" t="s">
        <v>103</v>
      </c>
      <c r="J381" s="36">
        <v>44375</v>
      </c>
      <c r="K381" s="72" t="s">
        <v>289</v>
      </c>
      <c r="L381" s="35" t="s">
        <v>108</v>
      </c>
      <c r="M381" s="72" t="s">
        <v>117</v>
      </c>
    </row>
    <row r="382" spans="1:13" x14ac:dyDescent="0.3">
      <c r="A382" s="36">
        <v>44368</v>
      </c>
      <c r="B382" s="72" t="s">
        <v>115</v>
      </c>
      <c r="C382" s="35" t="s">
        <v>319</v>
      </c>
      <c r="D382" s="35" t="s">
        <v>320</v>
      </c>
      <c r="E382" s="37">
        <v>11248.24</v>
      </c>
      <c r="F382" s="37">
        <v>11248.24</v>
      </c>
      <c r="I382" s="35" t="s">
        <v>23</v>
      </c>
      <c r="J382" s="36">
        <v>44375</v>
      </c>
      <c r="K382" s="72" t="s">
        <v>289</v>
      </c>
      <c r="L382" s="35" t="s">
        <v>100</v>
      </c>
      <c r="M382" s="72" t="s">
        <v>105</v>
      </c>
    </row>
    <row r="383" spans="1:13" x14ac:dyDescent="0.3">
      <c r="A383" s="36">
        <v>44377</v>
      </c>
      <c r="B383" s="72" t="s">
        <v>321</v>
      </c>
      <c r="C383" s="35" t="s">
        <v>46</v>
      </c>
      <c r="D383" s="35" t="s">
        <v>314</v>
      </c>
      <c r="E383" s="37">
        <v>1723</v>
      </c>
      <c r="F383" s="37">
        <v>1723</v>
      </c>
      <c r="I383" s="35" t="s">
        <v>26</v>
      </c>
      <c r="J383" s="36">
        <v>44377</v>
      </c>
      <c r="K383" s="72" t="s">
        <v>293</v>
      </c>
      <c r="L383" s="35" t="s">
        <v>8</v>
      </c>
      <c r="M383" s="72" t="s">
        <v>68</v>
      </c>
    </row>
    <row r="384" spans="1:13" x14ac:dyDescent="0.3">
      <c r="A384" s="36">
        <v>44377</v>
      </c>
      <c r="B384" s="72" t="s">
        <v>321</v>
      </c>
      <c r="C384" s="35" t="s">
        <v>75</v>
      </c>
      <c r="D384" s="35" t="s">
        <v>314</v>
      </c>
      <c r="E384" s="37">
        <v>1126</v>
      </c>
      <c r="F384" s="37">
        <v>1126</v>
      </c>
      <c r="I384" s="35" t="s">
        <v>26</v>
      </c>
      <c r="J384" s="36">
        <v>44377</v>
      </c>
      <c r="K384" s="72" t="s">
        <v>293</v>
      </c>
      <c r="L384" s="35" t="s">
        <v>8</v>
      </c>
      <c r="M384" s="72" t="s">
        <v>68</v>
      </c>
    </row>
    <row r="385" spans="1:13" x14ac:dyDescent="0.3">
      <c r="A385" s="36">
        <v>44377</v>
      </c>
      <c r="B385" s="72" t="s">
        <v>115</v>
      </c>
      <c r="C385" s="35" t="s">
        <v>76</v>
      </c>
      <c r="D385" s="35" t="s">
        <v>314</v>
      </c>
      <c r="E385" s="37">
        <v>2826</v>
      </c>
      <c r="F385" s="37">
        <v>2826</v>
      </c>
      <c r="I385" s="35" t="s">
        <v>7</v>
      </c>
      <c r="J385" s="36">
        <v>44377</v>
      </c>
      <c r="K385" s="72" t="s">
        <v>293</v>
      </c>
      <c r="L385" s="35" t="s">
        <v>8</v>
      </c>
      <c r="M385" s="72" t="s">
        <v>68</v>
      </c>
    </row>
    <row r="386" spans="1:13" x14ac:dyDescent="0.3">
      <c r="A386" s="36">
        <v>44377</v>
      </c>
      <c r="B386" s="72" t="s">
        <v>115</v>
      </c>
      <c r="C386" s="35" t="s">
        <v>31</v>
      </c>
      <c r="D386" s="35" t="s">
        <v>314</v>
      </c>
      <c r="E386" s="37">
        <v>406</v>
      </c>
      <c r="F386" s="37">
        <v>406</v>
      </c>
      <c r="I386" s="35" t="s">
        <v>7</v>
      </c>
      <c r="J386" s="36">
        <v>44377</v>
      </c>
      <c r="K386" s="72" t="s">
        <v>293</v>
      </c>
      <c r="L386" s="35" t="s">
        <v>8</v>
      </c>
      <c r="M386" s="72" t="s">
        <v>69</v>
      </c>
    </row>
    <row r="387" spans="1:13" x14ac:dyDescent="0.3">
      <c r="A387" s="36">
        <v>44379</v>
      </c>
      <c r="B387" s="72" t="s">
        <v>298</v>
      </c>
      <c r="C387" s="35" t="s">
        <v>114</v>
      </c>
      <c r="D387" s="35" t="s">
        <v>302</v>
      </c>
      <c r="E387" s="37">
        <v>89</v>
      </c>
      <c r="F387" s="37">
        <v>89</v>
      </c>
      <c r="I387" s="35" t="s">
        <v>23</v>
      </c>
      <c r="J387" s="36">
        <v>44392</v>
      </c>
      <c r="K387" s="72" t="s">
        <v>289</v>
      </c>
      <c r="L387" s="35" t="s">
        <v>100</v>
      </c>
      <c r="M387" s="72" t="s">
        <v>112</v>
      </c>
    </row>
    <row r="388" spans="1:13" x14ac:dyDescent="0.3">
      <c r="A388" s="36">
        <v>44386</v>
      </c>
      <c r="B388" s="72" t="s">
        <v>337</v>
      </c>
      <c r="C388" s="35" t="s">
        <v>310</v>
      </c>
      <c r="D388" s="35" t="s">
        <v>302</v>
      </c>
      <c r="E388" s="37">
        <v>306.47000000000003</v>
      </c>
      <c r="F388" s="37">
        <v>306.47000000000003</v>
      </c>
      <c r="I388" s="35" t="s">
        <v>23</v>
      </c>
      <c r="J388" s="36">
        <v>44433</v>
      </c>
      <c r="K388" s="72" t="s">
        <v>289</v>
      </c>
      <c r="L388" s="35" t="s">
        <v>100</v>
      </c>
      <c r="M388" s="72" t="s">
        <v>313</v>
      </c>
    </row>
    <row r="389" spans="1:13" x14ac:dyDescent="0.3">
      <c r="A389" s="36">
        <v>44389</v>
      </c>
      <c r="B389" s="72" t="s">
        <v>315</v>
      </c>
      <c r="C389" s="35" t="s">
        <v>309</v>
      </c>
      <c r="D389" s="35" t="s">
        <v>302</v>
      </c>
      <c r="E389" s="37">
        <v>140.63999999999999</v>
      </c>
      <c r="F389" s="37">
        <v>140.63999999999999</v>
      </c>
      <c r="I389" s="35" t="s">
        <v>23</v>
      </c>
      <c r="J389" s="36">
        <v>44401</v>
      </c>
      <c r="K389" s="72" t="s">
        <v>289</v>
      </c>
      <c r="L389" s="35" t="s">
        <v>100</v>
      </c>
      <c r="M389" s="72" t="s">
        <v>102</v>
      </c>
    </row>
    <row r="390" spans="1:13" x14ac:dyDescent="0.3">
      <c r="A390" s="36">
        <v>44389</v>
      </c>
      <c r="B390" s="72" t="s">
        <v>336</v>
      </c>
      <c r="C390" s="35" t="s">
        <v>316</v>
      </c>
      <c r="D390" s="35" t="s">
        <v>317</v>
      </c>
      <c r="E390" s="37">
        <v>645.84</v>
      </c>
      <c r="F390" s="37">
        <v>645.84</v>
      </c>
      <c r="I390" s="35" t="s">
        <v>103</v>
      </c>
      <c r="J390" s="36">
        <v>44406</v>
      </c>
      <c r="K390" s="72" t="s">
        <v>289</v>
      </c>
      <c r="L390" s="35" t="s">
        <v>100</v>
      </c>
    </row>
    <row r="391" spans="1:13" x14ac:dyDescent="0.3">
      <c r="A391" s="36">
        <v>44392</v>
      </c>
      <c r="B391" s="72" t="s">
        <v>83</v>
      </c>
      <c r="C391" s="35" t="s">
        <v>51</v>
      </c>
      <c r="D391" s="35" t="s">
        <v>297</v>
      </c>
      <c r="E391" s="37">
        <v>610</v>
      </c>
      <c r="F391" s="37">
        <v>610</v>
      </c>
      <c r="I391" s="35" t="s">
        <v>52</v>
      </c>
      <c r="J391" s="36">
        <v>44392</v>
      </c>
      <c r="K391" s="72" t="s">
        <v>293</v>
      </c>
      <c r="L391" s="35" t="s">
        <v>8</v>
      </c>
      <c r="M391" s="72" t="s">
        <v>27</v>
      </c>
    </row>
    <row r="392" spans="1:13" x14ac:dyDescent="0.3">
      <c r="A392" s="36">
        <v>44392</v>
      </c>
      <c r="B392" s="72" t="s">
        <v>30</v>
      </c>
      <c r="C392" s="35" t="s">
        <v>116</v>
      </c>
      <c r="D392" s="35" t="s">
        <v>302</v>
      </c>
      <c r="E392" s="37">
        <v>64.900000000000006</v>
      </c>
      <c r="F392" s="37">
        <v>64.900000000000006</v>
      </c>
      <c r="I392" s="35" t="s">
        <v>103</v>
      </c>
      <c r="J392" s="36">
        <v>44392</v>
      </c>
      <c r="K392" s="72" t="s">
        <v>289</v>
      </c>
      <c r="L392" s="35" t="s">
        <v>108</v>
      </c>
      <c r="M392" s="72" t="s">
        <v>303</v>
      </c>
    </row>
    <row r="393" spans="1:13" x14ac:dyDescent="0.3">
      <c r="A393" s="36">
        <v>44392</v>
      </c>
      <c r="B393" s="72" t="s">
        <v>30</v>
      </c>
      <c r="C393" s="35" t="s">
        <v>116</v>
      </c>
      <c r="D393" s="35" t="s">
        <v>302</v>
      </c>
      <c r="E393" s="37">
        <v>64.900000000000006</v>
      </c>
      <c r="F393" s="37">
        <v>64.900000000000006</v>
      </c>
      <c r="I393" s="35" t="s">
        <v>103</v>
      </c>
      <c r="J393" s="36">
        <v>44392</v>
      </c>
      <c r="K393" s="72" t="s">
        <v>289</v>
      </c>
      <c r="L393" s="35" t="s">
        <v>108</v>
      </c>
      <c r="M393" s="72" t="s">
        <v>304</v>
      </c>
    </row>
    <row r="394" spans="1:13" x14ac:dyDescent="0.3">
      <c r="A394" s="36">
        <v>44392</v>
      </c>
      <c r="B394" s="72" t="s">
        <v>30</v>
      </c>
      <c r="C394" s="35" t="s">
        <v>116</v>
      </c>
      <c r="D394" s="35" t="s">
        <v>302</v>
      </c>
      <c r="E394" s="37">
        <v>64.900000000000006</v>
      </c>
      <c r="F394" s="37">
        <v>64.900000000000006</v>
      </c>
      <c r="I394" s="35" t="s">
        <v>103</v>
      </c>
      <c r="J394" s="36">
        <v>44392</v>
      </c>
      <c r="K394" s="72" t="s">
        <v>289</v>
      </c>
      <c r="L394" s="35" t="s">
        <v>108</v>
      </c>
      <c r="M394" s="72" t="s">
        <v>305</v>
      </c>
    </row>
    <row r="395" spans="1:13" x14ac:dyDescent="0.3">
      <c r="A395" s="36">
        <v>44392</v>
      </c>
      <c r="B395" s="72" t="s">
        <v>30</v>
      </c>
      <c r="C395" s="35" t="s">
        <v>116</v>
      </c>
      <c r="D395" s="35" t="s">
        <v>302</v>
      </c>
      <c r="E395" s="37">
        <v>64.900000000000006</v>
      </c>
      <c r="F395" s="37">
        <v>64.900000000000006</v>
      </c>
      <c r="I395" s="35" t="s">
        <v>7</v>
      </c>
      <c r="J395" s="36">
        <v>44392</v>
      </c>
      <c r="K395" s="72" t="s">
        <v>306</v>
      </c>
      <c r="L395" s="35" t="s">
        <v>108</v>
      </c>
      <c r="M395" s="72" t="s">
        <v>307</v>
      </c>
    </row>
    <row r="396" spans="1:13" x14ac:dyDescent="0.3">
      <c r="A396" s="36">
        <v>44392</v>
      </c>
      <c r="B396" s="72" t="s">
        <v>115</v>
      </c>
      <c r="C396" s="35" t="s">
        <v>31</v>
      </c>
      <c r="D396" s="35" t="s">
        <v>297</v>
      </c>
      <c r="E396" s="37">
        <v>420</v>
      </c>
      <c r="F396" s="37">
        <v>420</v>
      </c>
      <c r="I396" s="35" t="s">
        <v>26</v>
      </c>
      <c r="J396" s="36">
        <v>44392</v>
      </c>
      <c r="K396" s="72" t="s">
        <v>293</v>
      </c>
      <c r="L396" s="35" t="s">
        <v>8</v>
      </c>
    </row>
    <row r="397" spans="1:13" x14ac:dyDescent="0.3">
      <c r="A397" s="36">
        <v>44392</v>
      </c>
      <c r="B397" s="72" t="s">
        <v>321</v>
      </c>
      <c r="C397" s="35" t="s">
        <v>46</v>
      </c>
      <c r="D397" s="35" t="s">
        <v>297</v>
      </c>
      <c r="E397" s="37">
        <v>756</v>
      </c>
      <c r="F397" s="37">
        <v>756</v>
      </c>
      <c r="I397" s="35" t="s">
        <v>7</v>
      </c>
      <c r="J397" s="36">
        <v>44392</v>
      </c>
      <c r="K397" s="72" t="s">
        <v>293</v>
      </c>
      <c r="L397" s="35" t="s">
        <v>8</v>
      </c>
      <c r="M397" s="72" t="s">
        <v>27</v>
      </c>
    </row>
    <row r="398" spans="1:13" x14ac:dyDescent="0.3">
      <c r="A398" s="36">
        <v>44392</v>
      </c>
      <c r="B398" s="72" t="s">
        <v>115</v>
      </c>
      <c r="C398" s="35" t="s">
        <v>36</v>
      </c>
      <c r="D398" s="35" t="s">
        <v>297</v>
      </c>
      <c r="E398" s="37">
        <v>610</v>
      </c>
      <c r="F398" s="37">
        <v>610</v>
      </c>
      <c r="I398" s="35" t="s">
        <v>26</v>
      </c>
      <c r="J398" s="36">
        <v>44392</v>
      </c>
      <c r="K398" s="72" t="s">
        <v>293</v>
      </c>
      <c r="L398" s="35" t="s">
        <v>8</v>
      </c>
      <c r="M398" s="72" t="s">
        <v>27</v>
      </c>
    </row>
    <row r="399" spans="1:13" x14ac:dyDescent="0.3">
      <c r="A399" s="36">
        <v>44392</v>
      </c>
      <c r="B399" s="72" t="s">
        <v>321</v>
      </c>
      <c r="C399" s="35" t="s">
        <v>33</v>
      </c>
      <c r="D399" s="35" t="s">
        <v>297</v>
      </c>
      <c r="E399" s="37">
        <v>532</v>
      </c>
      <c r="F399" s="37">
        <v>532</v>
      </c>
      <c r="I399" s="35" t="s">
        <v>7</v>
      </c>
      <c r="J399" s="36">
        <v>44392</v>
      </c>
      <c r="K399" s="72" t="s">
        <v>293</v>
      </c>
      <c r="L399" s="35" t="s">
        <v>8</v>
      </c>
      <c r="M399" s="72" t="s">
        <v>27</v>
      </c>
    </row>
    <row r="400" spans="1:13" x14ac:dyDescent="0.3">
      <c r="A400" s="36">
        <v>44392</v>
      </c>
      <c r="B400" s="72" t="s">
        <v>30</v>
      </c>
      <c r="C400" s="35" t="s">
        <v>116</v>
      </c>
      <c r="D400" s="35" t="s">
        <v>302</v>
      </c>
      <c r="E400" s="37">
        <v>69.900000000000006</v>
      </c>
      <c r="F400" s="37">
        <v>69.900000000000006</v>
      </c>
      <c r="I400" s="35" t="s">
        <v>103</v>
      </c>
      <c r="J400" s="36">
        <v>44405</v>
      </c>
      <c r="K400" s="72" t="s">
        <v>289</v>
      </c>
      <c r="L400" s="35" t="s">
        <v>108</v>
      </c>
      <c r="M400" s="72" t="s">
        <v>117</v>
      </c>
    </row>
    <row r="401" spans="1:13" x14ac:dyDescent="0.3">
      <c r="A401" s="36">
        <v>44398</v>
      </c>
      <c r="B401" s="72" t="s">
        <v>321</v>
      </c>
      <c r="C401" s="35" t="s">
        <v>319</v>
      </c>
      <c r="D401" s="35" t="s">
        <v>320</v>
      </c>
      <c r="E401" s="37">
        <v>11248.24</v>
      </c>
      <c r="F401" s="37">
        <v>11248.24</v>
      </c>
      <c r="I401" s="35" t="s">
        <v>23</v>
      </c>
      <c r="J401" s="36">
        <v>44405</v>
      </c>
      <c r="K401" s="72" t="s">
        <v>289</v>
      </c>
      <c r="L401" s="35" t="s">
        <v>100</v>
      </c>
      <c r="M401" s="72" t="s">
        <v>105</v>
      </c>
    </row>
    <row r="402" spans="1:13" x14ac:dyDescent="0.3">
      <c r="A402" s="36">
        <v>44408</v>
      </c>
      <c r="B402" s="72" t="s">
        <v>83</v>
      </c>
      <c r="C402" s="35" t="s">
        <v>46</v>
      </c>
      <c r="D402" s="35" t="s">
        <v>314</v>
      </c>
      <c r="E402" s="37">
        <v>1723</v>
      </c>
      <c r="F402" s="37">
        <v>1723</v>
      </c>
      <c r="I402" s="35" t="s">
        <v>26</v>
      </c>
      <c r="J402" s="36">
        <v>44408</v>
      </c>
      <c r="K402" s="72" t="s">
        <v>293</v>
      </c>
      <c r="L402" s="35" t="s">
        <v>8</v>
      </c>
      <c r="M402" s="72" t="s">
        <v>68</v>
      </c>
    </row>
    <row r="403" spans="1:13" x14ac:dyDescent="0.3">
      <c r="A403" s="36">
        <v>44408</v>
      </c>
      <c r="B403" s="72" t="s">
        <v>83</v>
      </c>
      <c r="C403" s="35" t="s">
        <v>75</v>
      </c>
      <c r="D403" s="35" t="s">
        <v>314</v>
      </c>
      <c r="E403" s="37">
        <v>1126</v>
      </c>
      <c r="F403" s="37">
        <v>1126</v>
      </c>
      <c r="I403" s="35" t="s">
        <v>26</v>
      </c>
      <c r="J403" s="36">
        <v>44408</v>
      </c>
      <c r="K403" s="72" t="s">
        <v>293</v>
      </c>
      <c r="L403" s="35" t="s">
        <v>8</v>
      </c>
      <c r="M403" s="72" t="s">
        <v>68</v>
      </c>
    </row>
    <row r="404" spans="1:13" x14ac:dyDescent="0.3">
      <c r="A404" s="36">
        <v>44408</v>
      </c>
      <c r="B404" s="72" t="s">
        <v>321</v>
      </c>
      <c r="C404" s="35" t="s">
        <v>76</v>
      </c>
      <c r="D404" s="35" t="s">
        <v>314</v>
      </c>
      <c r="E404" s="37">
        <v>2826</v>
      </c>
      <c r="F404" s="37">
        <v>2826</v>
      </c>
      <c r="I404" s="35" t="s">
        <v>7</v>
      </c>
      <c r="J404" s="36">
        <v>44408</v>
      </c>
      <c r="K404" s="72" t="s">
        <v>293</v>
      </c>
      <c r="L404" s="35" t="s">
        <v>8</v>
      </c>
      <c r="M404" s="72" t="s">
        <v>68</v>
      </c>
    </row>
    <row r="405" spans="1:13" x14ac:dyDescent="0.3">
      <c r="A405" s="36">
        <v>44408</v>
      </c>
      <c r="B405" s="72" t="s">
        <v>321</v>
      </c>
      <c r="C405" s="35" t="s">
        <v>31</v>
      </c>
      <c r="D405" s="35" t="s">
        <v>314</v>
      </c>
      <c r="E405" s="37">
        <v>406</v>
      </c>
      <c r="F405" s="37">
        <v>406</v>
      </c>
      <c r="I405" s="35" t="s">
        <v>7</v>
      </c>
      <c r="J405" s="36">
        <v>44408</v>
      </c>
      <c r="K405" s="72" t="s">
        <v>293</v>
      </c>
      <c r="L405" s="35" t="s">
        <v>8</v>
      </c>
      <c r="M405" s="72" t="s">
        <v>69</v>
      </c>
    </row>
    <row r="406" spans="1:13" x14ac:dyDescent="0.3">
      <c r="A406" s="36">
        <v>44417</v>
      </c>
      <c r="B406" s="72" t="s">
        <v>339</v>
      </c>
      <c r="C406" s="35" t="s">
        <v>310</v>
      </c>
      <c r="D406" s="35" t="s">
        <v>302</v>
      </c>
      <c r="E406" s="37">
        <v>306.47000000000003</v>
      </c>
      <c r="F406" s="37">
        <v>306.47000000000003</v>
      </c>
      <c r="I406" s="35" t="s">
        <v>23</v>
      </c>
      <c r="J406" s="36">
        <v>44464</v>
      </c>
      <c r="K406" s="72" t="s">
        <v>289</v>
      </c>
      <c r="L406" s="35" t="s">
        <v>100</v>
      </c>
      <c r="M406" s="72" t="s">
        <v>313</v>
      </c>
    </row>
    <row r="407" spans="1:13" x14ac:dyDescent="0.3">
      <c r="A407" s="36">
        <v>44420</v>
      </c>
      <c r="B407" s="72" t="s">
        <v>325</v>
      </c>
      <c r="C407" s="35" t="s">
        <v>309</v>
      </c>
      <c r="D407" s="35" t="s">
        <v>302</v>
      </c>
      <c r="E407" s="37">
        <v>140.63999999999999</v>
      </c>
      <c r="F407" s="37">
        <v>140.63999999999999</v>
      </c>
      <c r="I407" s="35" t="s">
        <v>23</v>
      </c>
      <c r="J407" s="36">
        <v>44432</v>
      </c>
      <c r="K407" s="72" t="s">
        <v>289</v>
      </c>
      <c r="L407" s="35" t="s">
        <v>100</v>
      </c>
      <c r="M407" s="72" t="s">
        <v>102</v>
      </c>
    </row>
    <row r="408" spans="1:13" x14ac:dyDescent="0.3">
      <c r="A408" s="36">
        <v>44420</v>
      </c>
      <c r="B408" s="72" t="s">
        <v>338</v>
      </c>
      <c r="C408" s="35" t="s">
        <v>316</v>
      </c>
      <c r="D408" s="35" t="s">
        <v>317</v>
      </c>
      <c r="E408" s="37">
        <v>645.84</v>
      </c>
      <c r="F408" s="37">
        <v>645.84</v>
      </c>
      <c r="I408" s="35" t="s">
        <v>103</v>
      </c>
      <c r="J408" s="36">
        <v>44437</v>
      </c>
      <c r="K408" s="72" t="s">
        <v>289</v>
      </c>
      <c r="L408" s="35" t="s">
        <v>100</v>
      </c>
    </row>
    <row r="409" spans="1:13" x14ac:dyDescent="0.3">
      <c r="A409" s="36">
        <v>44423</v>
      </c>
      <c r="B409" s="72" t="s">
        <v>315</v>
      </c>
      <c r="C409" s="35" t="s">
        <v>51</v>
      </c>
      <c r="D409" s="35" t="s">
        <v>297</v>
      </c>
      <c r="E409" s="37">
        <v>610</v>
      </c>
      <c r="F409" s="37">
        <v>610</v>
      </c>
      <c r="I409" s="35" t="s">
        <v>52</v>
      </c>
      <c r="J409" s="36">
        <v>44423</v>
      </c>
      <c r="K409" s="72" t="s">
        <v>293</v>
      </c>
      <c r="L409" s="35" t="s">
        <v>8</v>
      </c>
      <c r="M409" s="72" t="s">
        <v>27</v>
      </c>
    </row>
    <row r="410" spans="1:13" x14ac:dyDescent="0.3">
      <c r="A410" s="36">
        <v>44423</v>
      </c>
      <c r="B410" s="72" t="s">
        <v>298</v>
      </c>
      <c r="C410" s="35" t="s">
        <v>116</v>
      </c>
      <c r="D410" s="35" t="s">
        <v>302</v>
      </c>
      <c r="E410" s="37">
        <v>64.900000000000006</v>
      </c>
      <c r="F410" s="37">
        <v>64.900000000000006</v>
      </c>
      <c r="I410" s="35" t="s">
        <v>103</v>
      </c>
      <c r="J410" s="36">
        <v>44423</v>
      </c>
      <c r="K410" s="72" t="s">
        <v>289</v>
      </c>
      <c r="L410" s="35" t="s">
        <v>108</v>
      </c>
      <c r="M410" s="72" t="s">
        <v>303</v>
      </c>
    </row>
    <row r="411" spans="1:13" x14ac:dyDescent="0.3">
      <c r="A411" s="36">
        <v>44423</v>
      </c>
      <c r="B411" s="72" t="s">
        <v>298</v>
      </c>
      <c r="C411" s="35" t="s">
        <v>116</v>
      </c>
      <c r="D411" s="35" t="s">
        <v>302</v>
      </c>
      <c r="E411" s="37">
        <v>64.900000000000006</v>
      </c>
      <c r="F411" s="37">
        <v>64.900000000000006</v>
      </c>
      <c r="I411" s="35" t="s">
        <v>103</v>
      </c>
      <c r="J411" s="36">
        <v>44423</v>
      </c>
      <c r="K411" s="72" t="s">
        <v>289</v>
      </c>
      <c r="L411" s="35" t="s">
        <v>108</v>
      </c>
      <c r="M411" s="72" t="s">
        <v>304</v>
      </c>
    </row>
    <row r="412" spans="1:13" x14ac:dyDescent="0.3">
      <c r="A412" s="36">
        <v>44423</v>
      </c>
      <c r="B412" s="72" t="s">
        <v>298</v>
      </c>
      <c r="C412" s="35" t="s">
        <v>116</v>
      </c>
      <c r="D412" s="35" t="s">
        <v>302</v>
      </c>
      <c r="E412" s="37">
        <v>64.900000000000006</v>
      </c>
      <c r="F412" s="37">
        <v>64.900000000000006</v>
      </c>
      <c r="I412" s="35" t="s">
        <v>103</v>
      </c>
      <c r="J412" s="36">
        <v>44423</v>
      </c>
      <c r="K412" s="72" t="s">
        <v>289</v>
      </c>
      <c r="L412" s="35" t="s">
        <v>108</v>
      </c>
      <c r="M412" s="72" t="s">
        <v>305</v>
      </c>
    </row>
    <row r="413" spans="1:13" x14ac:dyDescent="0.3">
      <c r="A413" s="36">
        <v>44423</v>
      </c>
      <c r="B413" s="72" t="s">
        <v>298</v>
      </c>
      <c r="C413" s="35" t="s">
        <v>116</v>
      </c>
      <c r="D413" s="35" t="s">
        <v>302</v>
      </c>
      <c r="E413" s="37">
        <v>64.900000000000006</v>
      </c>
      <c r="F413" s="37">
        <v>64.900000000000006</v>
      </c>
      <c r="I413" s="35" t="s">
        <v>7</v>
      </c>
      <c r="J413" s="36">
        <v>44423</v>
      </c>
      <c r="K413" s="72" t="s">
        <v>306</v>
      </c>
      <c r="L413" s="35" t="s">
        <v>108</v>
      </c>
      <c r="M413" s="72" t="s">
        <v>307</v>
      </c>
    </row>
    <row r="414" spans="1:13" x14ac:dyDescent="0.3">
      <c r="A414" s="36">
        <v>44423</v>
      </c>
      <c r="B414" s="72" t="s">
        <v>321</v>
      </c>
      <c r="C414" s="35" t="s">
        <v>31</v>
      </c>
      <c r="D414" s="35" t="s">
        <v>297</v>
      </c>
      <c r="E414" s="37">
        <v>420</v>
      </c>
      <c r="F414" s="37">
        <v>420</v>
      </c>
      <c r="I414" s="35" t="s">
        <v>26</v>
      </c>
      <c r="J414" s="36">
        <v>44423</v>
      </c>
      <c r="K414" s="72" t="s">
        <v>293</v>
      </c>
      <c r="L414" s="35" t="s">
        <v>8</v>
      </c>
    </row>
    <row r="415" spans="1:13" x14ac:dyDescent="0.3">
      <c r="A415" s="36">
        <v>44423</v>
      </c>
      <c r="B415" s="72" t="s">
        <v>83</v>
      </c>
      <c r="C415" s="35" t="s">
        <v>46</v>
      </c>
      <c r="D415" s="35" t="s">
        <v>297</v>
      </c>
      <c r="E415" s="37">
        <v>756</v>
      </c>
      <c r="F415" s="37">
        <v>756</v>
      </c>
      <c r="I415" s="35" t="s">
        <v>7</v>
      </c>
      <c r="J415" s="36">
        <v>44423</v>
      </c>
      <c r="K415" s="72" t="s">
        <v>293</v>
      </c>
      <c r="L415" s="35" t="s">
        <v>8</v>
      </c>
      <c r="M415" s="72" t="s">
        <v>27</v>
      </c>
    </row>
    <row r="416" spans="1:13" x14ac:dyDescent="0.3">
      <c r="A416" s="36">
        <v>44423</v>
      </c>
      <c r="B416" s="72" t="s">
        <v>321</v>
      </c>
      <c r="C416" s="35" t="s">
        <v>36</v>
      </c>
      <c r="D416" s="35" t="s">
        <v>297</v>
      </c>
      <c r="E416" s="37">
        <v>610</v>
      </c>
      <c r="F416" s="37">
        <v>610</v>
      </c>
      <c r="I416" s="35" t="s">
        <v>26</v>
      </c>
      <c r="J416" s="36">
        <v>44423</v>
      </c>
      <c r="K416" s="72" t="s">
        <v>293</v>
      </c>
      <c r="L416" s="35" t="s">
        <v>8</v>
      </c>
      <c r="M416" s="72" t="s">
        <v>27</v>
      </c>
    </row>
    <row r="417" spans="1:13" x14ac:dyDescent="0.3">
      <c r="A417" s="36">
        <v>44423</v>
      </c>
      <c r="B417" s="72" t="s">
        <v>83</v>
      </c>
      <c r="C417" s="35" t="s">
        <v>33</v>
      </c>
      <c r="D417" s="35" t="s">
        <v>297</v>
      </c>
      <c r="E417" s="37">
        <v>532</v>
      </c>
      <c r="F417" s="37">
        <v>532</v>
      </c>
      <c r="I417" s="35" t="s">
        <v>7</v>
      </c>
      <c r="J417" s="36">
        <v>44423</v>
      </c>
      <c r="K417" s="72" t="s">
        <v>293</v>
      </c>
      <c r="L417" s="35" t="s">
        <v>8</v>
      </c>
      <c r="M417" s="72" t="s">
        <v>27</v>
      </c>
    </row>
    <row r="418" spans="1:13" x14ac:dyDescent="0.3">
      <c r="A418" s="36">
        <v>44423</v>
      </c>
      <c r="B418" s="72" t="s">
        <v>298</v>
      </c>
      <c r="C418" s="35" t="s">
        <v>116</v>
      </c>
      <c r="D418" s="35" t="s">
        <v>302</v>
      </c>
      <c r="E418" s="37">
        <v>69.900000000000006</v>
      </c>
      <c r="F418" s="37">
        <v>69.900000000000006</v>
      </c>
      <c r="I418" s="35" t="s">
        <v>103</v>
      </c>
      <c r="J418" s="36">
        <v>44436</v>
      </c>
      <c r="K418" s="72" t="s">
        <v>289</v>
      </c>
      <c r="L418" s="35" t="s">
        <v>108</v>
      </c>
      <c r="M418" s="72" t="s">
        <v>117</v>
      </c>
    </row>
    <row r="419" spans="1:13" x14ac:dyDescent="0.3">
      <c r="A419" s="36">
        <v>44429</v>
      </c>
      <c r="B419" s="72" t="s">
        <v>83</v>
      </c>
      <c r="C419" s="35" t="s">
        <v>319</v>
      </c>
      <c r="D419" s="35" t="s">
        <v>320</v>
      </c>
      <c r="E419" s="37">
        <v>11248.24</v>
      </c>
      <c r="F419" s="37">
        <v>11248.24</v>
      </c>
      <c r="I419" s="35" t="s">
        <v>23</v>
      </c>
      <c r="J419" s="36">
        <v>44436</v>
      </c>
      <c r="K419" s="72" t="s">
        <v>289</v>
      </c>
      <c r="L419" s="35" t="s">
        <v>100</v>
      </c>
      <c r="M419" s="72" t="s">
        <v>105</v>
      </c>
    </row>
    <row r="420" spans="1:13" x14ac:dyDescent="0.3">
      <c r="A420" s="36">
        <v>44439</v>
      </c>
      <c r="B420" s="72" t="s">
        <v>315</v>
      </c>
      <c r="C420" s="35" t="s">
        <v>46</v>
      </c>
      <c r="D420" s="35" t="s">
        <v>314</v>
      </c>
      <c r="E420" s="37">
        <v>1723</v>
      </c>
      <c r="F420" s="37">
        <v>1723</v>
      </c>
      <c r="I420" s="35" t="s">
        <v>26</v>
      </c>
      <c r="J420" s="36">
        <v>44439</v>
      </c>
      <c r="K420" s="72" t="s">
        <v>293</v>
      </c>
      <c r="L420" s="35" t="s">
        <v>8</v>
      </c>
      <c r="M420" s="72" t="s">
        <v>68</v>
      </c>
    </row>
    <row r="421" spans="1:13" x14ac:dyDescent="0.3">
      <c r="A421" s="36">
        <v>44439</v>
      </c>
      <c r="B421" s="72" t="s">
        <v>315</v>
      </c>
      <c r="C421" s="35" t="s">
        <v>75</v>
      </c>
      <c r="D421" s="35" t="s">
        <v>314</v>
      </c>
      <c r="E421" s="37">
        <v>1126</v>
      </c>
      <c r="F421" s="37">
        <v>1126</v>
      </c>
      <c r="I421" s="35" t="s">
        <v>26</v>
      </c>
      <c r="J421" s="36">
        <v>44439</v>
      </c>
      <c r="K421" s="72" t="s">
        <v>293</v>
      </c>
      <c r="L421" s="35" t="s">
        <v>8</v>
      </c>
      <c r="M421" s="72" t="s">
        <v>68</v>
      </c>
    </row>
    <row r="422" spans="1:13" x14ac:dyDescent="0.3">
      <c r="A422" s="36">
        <v>44439</v>
      </c>
      <c r="B422" s="72" t="s">
        <v>83</v>
      </c>
      <c r="C422" s="35" t="s">
        <v>76</v>
      </c>
      <c r="D422" s="35" t="s">
        <v>314</v>
      </c>
      <c r="E422" s="37">
        <v>2826</v>
      </c>
      <c r="F422" s="37">
        <v>2826</v>
      </c>
      <c r="I422" s="35" t="s">
        <v>7</v>
      </c>
      <c r="J422" s="36">
        <v>44439</v>
      </c>
      <c r="K422" s="72" t="s">
        <v>293</v>
      </c>
      <c r="L422" s="35" t="s">
        <v>8</v>
      </c>
      <c r="M422" s="72" t="s">
        <v>68</v>
      </c>
    </row>
    <row r="423" spans="1:13" x14ac:dyDescent="0.3">
      <c r="A423" s="36">
        <v>44439</v>
      </c>
      <c r="B423" s="72" t="s">
        <v>83</v>
      </c>
      <c r="C423" s="35" t="s">
        <v>31</v>
      </c>
      <c r="D423" s="35" t="s">
        <v>314</v>
      </c>
      <c r="E423" s="37">
        <v>406</v>
      </c>
      <c r="F423" s="37">
        <v>406</v>
      </c>
      <c r="I423" s="35" t="s">
        <v>7</v>
      </c>
      <c r="J423" s="36">
        <v>44439</v>
      </c>
      <c r="K423" s="72" t="s">
        <v>293</v>
      </c>
      <c r="L423" s="35" t="s">
        <v>8</v>
      </c>
      <c r="M423" s="72" t="s">
        <v>69</v>
      </c>
    </row>
    <row r="424" spans="1:13" x14ac:dyDescent="0.3">
      <c r="A424" s="36">
        <v>44448</v>
      </c>
      <c r="B424" s="72" t="s">
        <v>341</v>
      </c>
      <c r="C424" s="35" t="s">
        <v>310</v>
      </c>
      <c r="D424" s="35" t="s">
        <v>302</v>
      </c>
      <c r="E424" s="37">
        <v>306.47000000000003</v>
      </c>
      <c r="F424" s="37">
        <v>306.47000000000003</v>
      </c>
      <c r="I424" s="35" t="s">
        <v>23</v>
      </c>
      <c r="J424" s="36">
        <v>44494</v>
      </c>
      <c r="K424" s="72" t="s">
        <v>289</v>
      </c>
      <c r="L424" s="35" t="s">
        <v>100</v>
      </c>
      <c r="M424" s="72" t="s">
        <v>313</v>
      </c>
    </row>
    <row r="425" spans="1:13" x14ac:dyDescent="0.3">
      <c r="A425" s="36">
        <v>44451</v>
      </c>
      <c r="B425" s="72" t="s">
        <v>30</v>
      </c>
      <c r="C425" s="35" t="s">
        <v>309</v>
      </c>
      <c r="D425" s="35" t="s">
        <v>302</v>
      </c>
      <c r="E425" s="37">
        <v>140.63999999999999</v>
      </c>
      <c r="F425" s="37">
        <v>140.63999999999999</v>
      </c>
      <c r="I425" s="35" t="s">
        <v>23</v>
      </c>
      <c r="J425" s="36">
        <v>44463</v>
      </c>
      <c r="K425" s="72" t="s">
        <v>289</v>
      </c>
      <c r="L425" s="35" t="s">
        <v>100</v>
      </c>
      <c r="M425" s="72" t="s">
        <v>102</v>
      </c>
    </row>
    <row r="426" spans="1:13" x14ac:dyDescent="0.3">
      <c r="A426" s="36">
        <v>44451</v>
      </c>
      <c r="B426" s="72" t="s">
        <v>340</v>
      </c>
      <c r="C426" s="35" t="s">
        <v>316</v>
      </c>
      <c r="D426" s="35" t="s">
        <v>317</v>
      </c>
      <c r="E426" s="37">
        <v>645.84</v>
      </c>
      <c r="F426" s="37">
        <v>645.84</v>
      </c>
      <c r="I426" s="35" t="s">
        <v>103</v>
      </c>
      <c r="J426" s="36">
        <v>44468</v>
      </c>
      <c r="K426" s="72" t="s">
        <v>289</v>
      </c>
      <c r="L426" s="35" t="s">
        <v>100</v>
      </c>
    </row>
    <row r="427" spans="1:13" x14ac:dyDescent="0.3">
      <c r="A427" s="36">
        <v>44454</v>
      </c>
      <c r="B427" s="72" t="s">
        <v>325</v>
      </c>
      <c r="C427" s="35" t="s">
        <v>51</v>
      </c>
      <c r="D427" s="35" t="s">
        <v>297</v>
      </c>
      <c r="E427" s="37">
        <v>610</v>
      </c>
      <c r="F427" s="37">
        <v>610</v>
      </c>
      <c r="I427" s="35" t="s">
        <v>52</v>
      </c>
      <c r="J427" s="36">
        <v>44454</v>
      </c>
      <c r="K427" s="72" t="s">
        <v>293</v>
      </c>
      <c r="L427" s="35" t="s">
        <v>8</v>
      </c>
      <c r="M427" s="72" t="s">
        <v>27</v>
      </c>
    </row>
    <row r="428" spans="1:13" x14ac:dyDescent="0.3">
      <c r="A428" s="36">
        <v>44454</v>
      </c>
      <c r="B428" s="72" t="s">
        <v>83</v>
      </c>
      <c r="C428" s="35" t="s">
        <v>31</v>
      </c>
      <c r="D428" s="35" t="s">
        <v>297</v>
      </c>
      <c r="E428" s="37">
        <v>420</v>
      </c>
      <c r="F428" s="37">
        <v>420</v>
      </c>
      <c r="I428" s="35" t="s">
        <v>26</v>
      </c>
      <c r="J428" s="36">
        <v>44454</v>
      </c>
      <c r="K428" s="72" t="s">
        <v>293</v>
      </c>
      <c r="L428" s="35" t="s">
        <v>8</v>
      </c>
    </row>
    <row r="429" spans="1:13" x14ac:dyDescent="0.3">
      <c r="A429" s="36">
        <v>44454</v>
      </c>
      <c r="B429" s="72" t="s">
        <v>315</v>
      </c>
      <c r="C429" s="35" t="s">
        <v>46</v>
      </c>
      <c r="D429" s="35" t="s">
        <v>297</v>
      </c>
      <c r="E429" s="37">
        <v>756</v>
      </c>
      <c r="F429" s="37">
        <v>756</v>
      </c>
      <c r="I429" s="35" t="s">
        <v>7</v>
      </c>
      <c r="J429" s="36">
        <v>44454</v>
      </c>
      <c r="K429" s="72" t="s">
        <v>293</v>
      </c>
      <c r="L429" s="35" t="s">
        <v>8</v>
      </c>
      <c r="M429" s="72" t="s">
        <v>27</v>
      </c>
    </row>
    <row r="430" spans="1:13" x14ac:dyDescent="0.3">
      <c r="A430" s="36">
        <v>44454</v>
      </c>
      <c r="B430" s="72" t="s">
        <v>83</v>
      </c>
      <c r="C430" s="35" t="s">
        <v>36</v>
      </c>
      <c r="D430" s="35" t="s">
        <v>297</v>
      </c>
      <c r="E430" s="37">
        <v>610</v>
      </c>
      <c r="F430" s="37">
        <v>610</v>
      </c>
      <c r="I430" s="35" t="s">
        <v>26</v>
      </c>
      <c r="J430" s="36">
        <v>44454</v>
      </c>
      <c r="K430" s="72" t="s">
        <v>293</v>
      </c>
      <c r="L430" s="35" t="s">
        <v>8</v>
      </c>
      <c r="M430" s="72" t="s">
        <v>27</v>
      </c>
    </row>
    <row r="431" spans="1:13" x14ac:dyDescent="0.3">
      <c r="A431" s="36">
        <v>44454</v>
      </c>
      <c r="B431" s="72" t="s">
        <v>315</v>
      </c>
      <c r="C431" s="35" t="s">
        <v>33</v>
      </c>
      <c r="D431" s="35" t="s">
        <v>297</v>
      </c>
      <c r="E431" s="37">
        <v>532</v>
      </c>
      <c r="F431" s="37">
        <v>532</v>
      </c>
      <c r="I431" s="35" t="s">
        <v>7</v>
      </c>
      <c r="J431" s="36">
        <v>44454</v>
      </c>
      <c r="K431" s="72" t="s">
        <v>293</v>
      </c>
      <c r="L431" s="35" t="s">
        <v>8</v>
      </c>
      <c r="M431" s="72" t="s">
        <v>27</v>
      </c>
    </row>
    <row r="432" spans="1:13" x14ac:dyDescent="0.3">
      <c r="A432" s="36">
        <v>44460</v>
      </c>
      <c r="B432" s="72" t="s">
        <v>315</v>
      </c>
      <c r="C432" s="35" t="s">
        <v>319</v>
      </c>
      <c r="D432" s="35" t="s">
        <v>320</v>
      </c>
      <c r="E432" s="37">
        <v>11248.24</v>
      </c>
      <c r="F432" s="37">
        <v>11248.24</v>
      </c>
      <c r="I432" s="35" t="s">
        <v>23</v>
      </c>
      <c r="J432" s="36">
        <v>44467</v>
      </c>
      <c r="K432" s="72" t="s">
        <v>289</v>
      </c>
      <c r="L432" s="35" t="s">
        <v>100</v>
      </c>
      <c r="M432" s="72" t="s">
        <v>105</v>
      </c>
    </row>
    <row r="433" spans="1:13" x14ac:dyDescent="0.3">
      <c r="A433" s="36">
        <v>44469</v>
      </c>
      <c r="B433" s="72" t="s">
        <v>325</v>
      </c>
      <c r="C433" s="35" t="s">
        <v>46</v>
      </c>
      <c r="D433" s="35" t="s">
        <v>314</v>
      </c>
      <c r="E433" s="37">
        <v>1723</v>
      </c>
      <c r="F433" s="37">
        <v>1723</v>
      </c>
      <c r="I433" s="35" t="s">
        <v>26</v>
      </c>
      <c r="J433" s="36">
        <v>44469</v>
      </c>
      <c r="K433" s="72" t="s">
        <v>293</v>
      </c>
      <c r="L433" s="35" t="s">
        <v>8</v>
      </c>
      <c r="M433" s="72" t="s">
        <v>68</v>
      </c>
    </row>
    <row r="434" spans="1:13" x14ac:dyDescent="0.3">
      <c r="A434" s="36">
        <v>44469</v>
      </c>
      <c r="B434" s="72" t="s">
        <v>325</v>
      </c>
      <c r="C434" s="35" t="s">
        <v>75</v>
      </c>
      <c r="D434" s="35" t="s">
        <v>314</v>
      </c>
      <c r="E434" s="37">
        <v>1126</v>
      </c>
      <c r="F434" s="37">
        <v>1126</v>
      </c>
      <c r="I434" s="35" t="s">
        <v>26</v>
      </c>
      <c r="J434" s="36">
        <v>44469</v>
      </c>
      <c r="K434" s="72" t="s">
        <v>293</v>
      </c>
      <c r="L434" s="35" t="s">
        <v>8</v>
      </c>
      <c r="M434" s="72" t="s">
        <v>68</v>
      </c>
    </row>
    <row r="435" spans="1:13" x14ac:dyDescent="0.3">
      <c r="A435" s="36">
        <v>44469</v>
      </c>
      <c r="B435" s="72" t="s">
        <v>315</v>
      </c>
      <c r="C435" s="35" t="s">
        <v>76</v>
      </c>
      <c r="D435" s="35" t="s">
        <v>314</v>
      </c>
      <c r="E435" s="37">
        <v>2826</v>
      </c>
      <c r="F435" s="37">
        <v>2826</v>
      </c>
      <c r="I435" s="35" t="s">
        <v>7</v>
      </c>
      <c r="J435" s="36">
        <v>44469</v>
      </c>
      <c r="K435" s="72" t="s">
        <v>293</v>
      </c>
      <c r="L435" s="35" t="s">
        <v>8</v>
      </c>
      <c r="M435" s="72" t="s">
        <v>68</v>
      </c>
    </row>
    <row r="436" spans="1:13" x14ac:dyDescent="0.3">
      <c r="A436" s="36">
        <v>44469</v>
      </c>
      <c r="B436" s="72" t="s">
        <v>315</v>
      </c>
      <c r="C436" s="35" t="s">
        <v>31</v>
      </c>
      <c r="D436" s="35" t="s">
        <v>314</v>
      </c>
      <c r="E436" s="37">
        <v>406</v>
      </c>
      <c r="F436" s="37">
        <v>406</v>
      </c>
      <c r="I436" s="35" t="s">
        <v>7</v>
      </c>
      <c r="J436" s="36">
        <v>44469</v>
      </c>
      <c r="K436" s="72" t="s">
        <v>293</v>
      </c>
      <c r="L436" s="35" t="s">
        <v>8</v>
      </c>
      <c r="M436" s="72" t="s">
        <v>69</v>
      </c>
    </row>
    <row r="437" spans="1:13" x14ac:dyDescent="0.3">
      <c r="A437" s="36">
        <v>44478</v>
      </c>
      <c r="B437" s="72" t="s">
        <v>343</v>
      </c>
      <c r="C437" s="35" t="s">
        <v>310</v>
      </c>
      <c r="D437" s="35" t="s">
        <v>302</v>
      </c>
      <c r="E437" s="37">
        <v>306.47000000000003</v>
      </c>
      <c r="F437" s="37">
        <v>306.47000000000003</v>
      </c>
      <c r="I437" s="35" t="s">
        <v>23</v>
      </c>
      <c r="J437" s="36">
        <v>44525</v>
      </c>
      <c r="K437" s="72" t="s">
        <v>289</v>
      </c>
      <c r="L437" s="35" t="s">
        <v>100</v>
      </c>
      <c r="M437" s="72" t="s">
        <v>313</v>
      </c>
    </row>
    <row r="438" spans="1:13" x14ac:dyDescent="0.3">
      <c r="A438" s="36">
        <v>44481</v>
      </c>
      <c r="B438" s="72" t="s">
        <v>298</v>
      </c>
      <c r="C438" s="35" t="s">
        <v>309</v>
      </c>
      <c r="D438" s="35" t="s">
        <v>302</v>
      </c>
      <c r="E438" s="37">
        <v>140.63999999999999</v>
      </c>
      <c r="F438" s="37">
        <v>140.63999999999999</v>
      </c>
      <c r="I438" s="35" t="s">
        <v>23</v>
      </c>
      <c r="J438" s="36">
        <v>44493</v>
      </c>
      <c r="K438" s="72" t="s">
        <v>289</v>
      </c>
      <c r="L438" s="35" t="s">
        <v>100</v>
      </c>
      <c r="M438" s="72" t="s">
        <v>102</v>
      </c>
    </row>
    <row r="439" spans="1:13" x14ac:dyDescent="0.3">
      <c r="A439" s="36">
        <v>44481</v>
      </c>
      <c r="B439" s="72" t="s">
        <v>342</v>
      </c>
      <c r="C439" s="35" t="s">
        <v>316</v>
      </c>
      <c r="D439" s="35" t="s">
        <v>317</v>
      </c>
      <c r="E439" s="37">
        <v>645.84</v>
      </c>
      <c r="F439" s="37">
        <v>645.84</v>
      </c>
      <c r="I439" s="35" t="s">
        <v>103</v>
      </c>
      <c r="J439" s="36">
        <v>44498</v>
      </c>
      <c r="K439" s="72" t="s">
        <v>289</v>
      </c>
      <c r="L439" s="35" t="s">
        <v>100</v>
      </c>
    </row>
    <row r="440" spans="1:13" x14ac:dyDescent="0.3">
      <c r="A440" s="36">
        <v>44484</v>
      </c>
      <c r="B440" s="72" t="s">
        <v>30</v>
      </c>
      <c r="C440" s="35" t="s">
        <v>51</v>
      </c>
      <c r="D440" s="35" t="s">
        <v>297</v>
      </c>
      <c r="E440" s="37">
        <v>610</v>
      </c>
      <c r="F440" s="37">
        <v>610</v>
      </c>
      <c r="I440" s="35" t="s">
        <v>52</v>
      </c>
      <c r="J440" s="36">
        <v>44484</v>
      </c>
      <c r="K440" s="72" t="s">
        <v>293</v>
      </c>
      <c r="L440" s="35" t="s">
        <v>8</v>
      </c>
      <c r="M440" s="72" t="s">
        <v>27</v>
      </c>
    </row>
    <row r="441" spans="1:13" x14ac:dyDescent="0.3">
      <c r="A441" s="36">
        <v>44484</v>
      </c>
      <c r="B441" s="72" t="s">
        <v>315</v>
      </c>
      <c r="C441" s="35" t="s">
        <v>31</v>
      </c>
      <c r="D441" s="35" t="s">
        <v>297</v>
      </c>
      <c r="E441" s="37">
        <v>420</v>
      </c>
      <c r="F441" s="37">
        <v>420</v>
      </c>
      <c r="I441" s="35" t="s">
        <v>26</v>
      </c>
      <c r="J441" s="36">
        <v>44484</v>
      </c>
      <c r="K441" s="72" t="s">
        <v>293</v>
      </c>
      <c r="L441" s="35" t="s">
        <v>8</v>
      </c>
    </row>
    <row r="442" spans="1:13" x14ac:dyDescent="0.3">
      <c r="A442" s="36">
        <v>44484</v>
      </c>
      <c r="B442" s="72" t="s">
        <v>325</v>
      </c>
      <c r="C442" s="35" t="s">
        <v>46</v>
      </c>
      <c r="D442" s="35" t="s">
        <v>297</v>
      </c>
      <c r="E442" s="37">
        <v>756</v>
      </c>
      <c r="F442" s="37">
        <v>756</v>
      </c>
      <c r="I442" s="35" t="s">
        <v>7</v>
      </c>
      <c r="J442" s="36">
        <v>44484</v>
      </c>
      <c r="K442" s="72" t="s">
        <v>293</v>
      </c>
      <c r="L442" s="35" t="s">
        <v>8</v>
      </c>
      <c r="M442" s="72" t="s">
        <v>27</v>
      </c>
    </row>
    <row r="443" spans="1:13" x14ac:dyDescent="0.3">
      <c r="A443" s="36">
        <v>44484</v>
      </c>
      <c r="B443" s="72" t="s">
        <v>315</v>
      </c>
      <c r="C443" s="35" t="s">
        <v>36</v>
      </c>
      <c r="D443" s="35" t="s">
        <v>297</v>
      </c>
      <c r="E443" s="37">
        <v>610</v>
      </c>
      <c r="F443" s="37">
        <v>610</v>
      </c>
      <c r="I443" s="35" t="s">
        <v>26</v>
      </c>
      <c r="J443" s="36">
        <v>44484</v>
      </c>
      <c r="K443" s="72" t="s">
        <v>293</v>
      </c>
      <c r="L443" s="35" t="s">
        <v>8</v>
      </c>
      <c r="M443" s="72" t="s">
        <v>27</v>
      </c>
    </row>
    <row r="444" spans="1:13" x14ac:dyDescent="0.3">
      <c r="A444" s="36">
        <v>44484</v>
      </c>
      <c r="B444" s="72" t="s">
        <v>325</v>
      </c>
      <c r="C444" s="35" t="s">
        <v>33</v>
      </c>
      <c r="D444" s="35" t="s">
        <v>297</v>
      </c>
      <c r="E444" s="37">
        <v>532</v>
      </c>
      <c r="F444" s="37">
        <v>532</v>
      </c>
      <c r="I444" s="35" t="s">
        <v>7</v>
      </c>
      <c r="J444" s="36">
        <v>44484</v>
      </c>
      <c r="K444" s="72" t="s">
        <v>293</v>
      </c>
      <c r="L444" s="35" t="s">
        <v>8</v>
      </c>
      <c r="M444" s="72" t="s">
        <v>27</v>
      </c>
    </row>
    <row r="445" spans="1:13" x14ac:dyDescent="0.3">
      <c r="A445" s="36">
        <v>44490</v>
      </c>
      <c r="B445" s="72" t="s">
        <v>325</v>
      </c>
      <c r="C445" s="35" t="s">
        <v>319</v>
      </c>
      <c r="D445" s="35" t="s">
        <v>320</v>
      </c>
      <c r="E445" s="37">
        <v>11248.24</v>
      </c>
      <c r="F445" s="37">
        <v>11248.24</v>
      </c>
      <c r="I445" s="35" t="s">
        <v>23</v>
      </c>
      <c r="J445" s="36">
        <v>44497</v>
      </c>
      <c r="K445" s="72" t="s">
        <v>289</v>
      </c>
      <c r="L445" s="35" t="s">
        <v>100</v>
      </c>
      <c r="M445" s="72" t="s">
        <v>105</v>
      </c>
    </row>
    <row r="446" spans="1:13" x14ac:dyDescent="0.3">
      <c r="A446" s="36">
        <v>44500</v>
      </c>
      <c r="B446" s="72" t="s">
        <v>30</v>
      </c>
      <c r="C446" s="35" t="s">
        <v>46</v>
      </c>
      <c r="D446" s="35" t="s">
        <v>314</v>
      </c>
      <c r="E446" s="37">
        <v>1723</v>
      </c>
      <c r="F446" s="37">
        <v>1723</v>
      </c>
      <c r="I446" s="35" t="s">
        <v>26</v>
      </c>
      <c r="J446" s="36">
        <v>44500</v>
      </c>
      <c r="K446" s="72" t="s">
        <v>293</v>
      </c>
      <c r="L446" s="35" t="s">
        <v>8</v>
      </c>
      <c r="M446" s="72" t="s">
        <v>68</v>
      </c>
    </row>
    <row r="447" spans="1:13" x14ac:dyDescent="0.3">
      <c r="A447" s="36">
        <v>44500</v>
      </c>
      <c r="B447" s="72" t="s">
        <v>30</v>
      </c>
      <c r="C447" s="35" t="s">
        <v>75</v>
      </c>
      <c r="D447" s="35" t="s">
        <v>314</v>
      </c>
      <c r="E447" s="37">
        <v>1126</v>
      </c>
      <c r="F447" s="37">
        <v>1126</v>
      </c>
      <c r="I447" s="35" t="s">
        <v>26</v>
      </c>
      <c r="J447" s="36">
        <v>44500</v>
      </c>
      <c r="K447" s="72" t="s">
        <v>293</v>
      </c>
      <c r="L447" s="35" t="s">
        <v>8</v>
      </c>
      <c r="M447" s="72" t="s">
        <v>68</v>
      </c>
    </row>
    <row r="448" spans="1:13" x14ac:dyDescent="0.3">
      <c r="A448" s="36">
        <v>44500</v>
      </c>
      <c r="B448" s="72" t="s">
        <v>325</v>
      </c>
      <c r="C448" s="35" t="s">
        <v>76</v>
      </c>
      <c r="D448" s="35" t="s">
        <v>314</v>
      </c>
      <c r="E448" s="37">
        <v>2826</v>
      </c>
      <c r="F448" s="37">
        <v>2826</v>
      </c>
      <c r="I448" s="35" t="s">
        <v>7</v>
      </c>
      <c r="J448" s="36">
        <v>44500</v>
      </c>
      <c r="K448" s="72" t="s">
        <v>293</v>
      </c>
      <c r="L448" s="35" t="s">
        <v>8</v>
      </c>
      <c r="M448" s="72" t="s">
        <v>68</v>
      </c>
    </row>
    <row r="449" spans="1:13" x14ac:dyDescent="0.3">
      <c r="A449" s="36">
        <v>44500</v>
      </c>
      <c r="B449" s="72" t="s">
        <v>325</v>
      </c>
      <c r="C449" s="35" t="s">
        <v>31</v>
      </c>
      <c r="D449" s="35" t="s">
        <v>314</v>
      </c>
      <c r="E449" s="37">
        <v>406</v>
      </c>
      <c r="F449" s="37">
        <v>406</v>
      </c>
      <c r="I449" s="35" t="s">
        <v>7</v>
      </c>
      <c r="J449" s="36">
        <v>44500</v>
      </c>
      <c r="K449" s="72" t="s">
        <v>293</v>
      </c>
      <c r="L449" s="35" t="s">
        <v>8</v>
      </c>
      <c r="M449" s="72" t="s">
        <v>69</v>
      </c>
    </row>
    <row r="450" spans="1:13" x14ac:dyDescent="0.3">
      <c r="A450" s="36">
        <v>44509</v>
      </c>
      <c r="B450" s="72" t="s">
        <v>345</v>
      </c>
      <c r="C450" s="35" t="s">
        <v>310</v>
      </c>
      <c r="D450" s="35" t="s">
        <v>302</v>
      </c>
      <c r="E450" s="37">
        <v>306.47000000000003</v>
      </c>
      <c r="F450" s="37">
        <v>306.47000000000003</v>
      </c>
      <c r="I450" s="35" t="s">
        <v>23</v>
      </c>
      <c r="J450" s="36">
        <v>44555</v>
      </c>
      <c r="K450" s="72" t="s">
        <v>289</v>
      </c>
      <c r="L450" s="35" t="s">
        <v>100</v>
      </c>
      <c r="M450" s="72" t="s">
        <v>313</v>
      </c>
    </row>
    <row r="451" spans="1:13" x14ac:dyDescent="0.3">
      <c r="A451" s="36">
        <v>44512</v>
      </c>
      <c r="B451" s="72" t="s">
        <v>344</v>
      </c>
      <c r="C451" s="35" t="s">
        <v>316</v>
      </c>
      <c r="D451" s="35" t="s">
        <v>317</v>
      </c>
      <c r="E451" s="37">
        <v>645.84</v>
      </c>
      <c r="F451" s="37">
        <v>645.84</v>
      </c>
      <c r="I451" s="35" t="s">
        <v>103</v>
      </c>
      <c r="J451" s="36">
        <v>44529</v>
      </c>
      <c r="K451" s="72" t="s">
        <v>289</v>
      </c>
      <c r="L451" s="35" t="s">
        <v>100</v>
      </c>
    </row>
    <row r="452" spans="1:13" x14ac:dyDescent="0.3">
      <c r="A452" s="36">
        <v>44515</v>
      </c>
      <c r="B452" s="72" t="s">
        <v>298</v>
      </c>
      <c r="C452" s="35" t="s">
        <v>51</v>
      </c>
      <c r="D452" s="35" t="s">
        <v>297</v>
      </c>
      <c r="E452" s="37">
        <v>610</v>
      </c>
      <c r="F452" s="37">
        <v>610</v>
      </c>
      <c r="I452" s="35" t="s">
        <v>52</v>
      </c>
      <c r="J452" s="36">
        <v>44515</v>
      </c>
      <c r="K452" s="72" t="s">
        <v>293</v>
      </c>
      <c r="L452" s="35" t="s">
        <v>8</v>
      </c>
      <c r="M452" s="72" t="s">
        <v>27</v>
      </c>
    </row>
    <row r="453" spans="1:13" x14ac:dyDescent="0.3">
      <c r="A453" s="36">
        <v>44515</v>
      </c>
      <c r="B453" s="72" t="s">
        <v>325</v>
      </c>
      <c r="C453" s="35" t="s">
        <v>31</v>
      </c>
      <c r="D453" s="35" t="s">
        <v>297</v>
      </c>
      <c r="E453" s="37">
        <v>420</v>
      </c>
      <c r="F453" s="37">
        <v>420</v>
      </c>
      <c r="I453" s="35" t="s">
        <v>26</v>
      </c>
      <c r="J453" s="36">
        <v>44515</v>
      </c>
      <c r="K453" s="72" t="s">
        <v>293</v>
      </c>
      <c r="L453" s="35" t="s">
        <v>8</v>
      </c>
    </row>
    <row r="454" spans="1:13" x14ac:dyDescent="0.3">
      <c r="A454" s="36">
        <v>44515</v>
      </c>
      <c r="B454" s="72" t="s">
        <v>30</v>
      </c>
      <c r="C454" s="35" t="s">
        <v>46</v>
      </c>
      <c r="D454" s="35" t="s">
        <v>297</v>
      </c>
      <c r="E454" s="37">
        <v>756</v>
      </c>
      <c r="F454" s="37">
        <v>756</v>
      </c>
      <c r="I454" s="35" t="s">
        <v>7</v>
      </c>
      <c r="J454" s="36">
        <v>44515</v>
      </c>
      <c r="K454" s="72" t="s">
        <v>293</v>
      </c>
      <c r="L454" s="35" t="s">
        <v>8</v>
      </c>
      <c r="M454" s="72" t="s">
        <v>27</v>
      </c>
    </row>
    <row r="455" spans="1:13" x14ac:dyDescent="0.3">
      <c r="A455" s="36">
        <v>44515</v>
      </c>
      <c r="B455" s="72" t="s">
        <v>325</v>
      </c>
      <c r="C455" s="35" t="s">
        <v>36</v>
      </c>
      <c r="D455" s="35" t="s">
        <v>297</v>
      </c>
      <c r="E455" s="37">
        <v>610</v>
      </c>
      <c r="F455" s="37">
        <v>610</v>
      </c>
      <c r="I455" s="35" t="s">
        <v>26</v>
      </c>
      <c r="J455" s="36">
        <v>44515</v>
      </c>
      <c r="K455" s="72" t="s">
        <v>293</v>
      </c>
      <c r="L455" s="35" t="s">
        <v>8</v>
      </c>
      <c r="M455" s="72" t="s">
        <v>27</v>
      </c>
    </row>
    <row r="456" spans="1:13" x14ac:dyDescent="0.3">
      <c r="A456" s="36">
        <v>44515</v>
      </c>
      <c r="B456" s="72" t="s">
        <v>30</v>
      </c>
      <c r="C456" s="35" t="s">
        <v>33</v>
      </c>
      <c r="D456" s="35" t="s">
        <v>297</v>
      </c>
      <c r="E456" s="37">
        <v>532</v>
      </c>
      <c r="F456" s="37">
        <v>532</v>
      </c>
      <c r="I456" s="35" t="s">
        <v>7</v>
      </c>
      <c r="J456" s="36">
        <v>44515</v>
      </c>
      <c r="K456" s="72" t="s">
        <v>293</v>
      </c>
      <c r="L456" s="35" t="s">
        <v>8</v>
      </c>
      <c r="M456" s="72" t="s">
        <v>27</v>
      </c>
    </row>
    <row r="457" spans="1:13" x14ac:dyDescent="0.3">
      <c r="A457" s="36">
        <v>44521</v>
      </c>
      <c r="B457" s="72" t="s">
        <v>30</v>
      </c>
      <c r="C457" s="35" t="s">
        <v>319</v>
      </c>
      <c r="D457" s="35" t="s">
        <v>320</v>
      </c>
      <c r="E457" s="37">
        <v>11248.24</v>
      </c>
      <c r="F457" s="37">
        <v>11248.24</v>
      </c>
      <c r="I457" s="35" t="s">
        <v>23</v>
      </c>
      <c r="J457" s="36">
        <v>44528</v>
      </c>
      <c r="K457" s="72" t="s">
        <v>289</v>
      </c>
      <c r="L457" s="35" t="s">
        <v>100</v>
      </c>
      <c r="M457" s="72" t="s">
        <v>105</v>
      </c>
    </row>
    <row r="458" spans="1:13" x14ac:dyDescent="0.3">
      <c r="A458" s="36">
        <v>44530</v>
      </c>
      <c r="B458" s="72" t="s">
        <v>298</v>
      </c>
      <c r="C458" s="35" t="s">
        <v>46</v>
      </c>
      <c r="D458" s="35" t="s">
        <v>314</v>
      </c>
      <c r="E458" s="37">
        <v>1723</v>
      </c>
      <c r="F458" s="37">
        <v>1723</v>
      </c>
      <c r="I458" s="35" t="s">
        <v>26</v>
      </c>
      <c r="J458" s="36">
        <v>44530</v>
      </c>
      <c r="K458" s="72" t="s">
        <v>293</v>
      </c>
      <c r="L458" s="35" t="s">
        <v>8</v>
      </c>
      <c r="M458" s="72" t="s">
        <v>68</v>
      </c>
    </row>
    <row r="459" spans="1:13" x14ac:dyDescent="0.3">
      <c r="A459" s="36">
        <v>44530</v>
      </c>
      <c r="B459" s="72" t="s">
        <v>298</v>
      </c>
      <c r="C459" s="35" t="s">
        <v>75</v>
      </c>
      <c r="D459" s="35" t="s">
        <v>314</v>
      </c>
      <c r="E459" s="37">
        <v>1126</v>
      </c>
      <c r="F459" s="37">
        <v>1126</v>
      </c>
      <c r="I459" s="35" t="s">
        <v>26</v>
      </c>
      <c r="J459" s="36">
        <v>44530</v>
      </c>
      <c r="K459" s="72" t="s">
        <v>293</v>
      </c>
      <c r="L459" s="35" t="s">
        <v>8</v>
      </c>
      <c r="M459" s="72" t="s">
        <v>68</v>
      </c>
    </row>
    <row r="460" spans="1:13" x14ac:dyDescent="0.3">
      <c r="A460" s="36">
        <v>44530</v>
      </c>
      <c r="B460" s="72" t="s">
        <v>30</v>
      </c>
      <c r="C460" s="35" t="s">
        <v>76</v>
      </c>
      <c r="D460" s="35" t="s">
        <v>314</v>
      </c>
      <c r="E460" s="37">
        <v>2826</v>
      </c>
      <c r="F460" s="37">
        <v>2826</v>
      </c>
      <c r="I460" s="35" t="s">
        <v>7</v>
      </c>
      <c r="J460" s="36">
        <v>44530</v>
      </c>
      <c r="K460" s="72" t="s">
        <v>293</v>
      </c>
      <c r="L460" s="35" t="s">
        <v>8</v>
      </c>
      <c r="M460" s="72" t="s">
        <v>68</v>
      </c>
    </row>
    <row r="461" spans="1:13" x14ac:dyDescent="0.3">
      <c r="A461" s="36">
        <v>44530</v>
      </c>
      <c r="B461" s="72" t="s">
        <v>30</v>
      </c>
      <c r="C461" s="35" t="s">
        <v>31</v>
      </c>
      <c r="D461" s="35" t="s">
        <v>314</v>
      </c>
      <c r="E461" s="37">
        <v>406</v>
      </c>
      <c r="F461" s="37">
        <v>406</v>
      </c>
      <c r="I461" s="35" t="s">
        <v>7</v>
      </c>
      <c r="J461" s="36">
        <v>44530</v>
      </c>
      <c r="K461" s="72" t="s">
        <v>293</v>
      </c>
      <c r="L461" s="35" t="s">
        <v>8</v>
      </c>
      <c r="M461" s="72" t="s">
        <v>69</v>
      </c>
    </row>
    <row r="462" spans="1:13" x14ac:dyDescent="0.3">
      <c r="A462" s="36">
        <v>44539</v>
      </c>
      <c r="B462" s="72" t="s">
        <v>347</v>
      </c>
      <c r="C462" s="35" t="s">
        <v>310</v>
      </c>
      <c r="D462" s="35" t="s">
        <v>302</v>
      </c>
      <c r="E462" s="37">
        <v>306.47000000000003</v>
      </c>
      <c r="F462" s="37">
        <v>306.47000000000003</v>
      </c>
      <c r="I462" s="35" t="s">
        <v>23</v>
      </c>
      <c r="J462" s="36">
        <v>44586</v>
      </c>
      <c r="K462" s="72" t="s">
        <v>289</v>
      </c>
      <c r="L462" s="35" t="s">
        <v>100</v>
      </c>
      <c r="M462" s="72" t="s">
        <v>313</v>
      </c>
    </row>
    <row r="463" spans="1:13" x14ac:dyDescent="0.3">
      <c r="A463" s="36">
        <v>44542</v>
      </c>
      <c r="B463" s="72" t="s">
        <v>346</v>
      </c>
      <c r="C463" s="35" t="s">
        <v>316</v>
      </c>
      <c r="D463" s="35" t="s">
        <v>317</v>
      </c>
      <c r="E463" s="37">
        <v>645.84</v>
      </c>
      <c r="F463" s="37">
        <v>645.84</v>
      </c>
      <c r="I463" s="35" t="s">
        <v>103</v>
      </c>
      <c r="J463" s="36">
        <v>44559</v>
      </c>
      <c r="K463" s="72" t="s">
        <v>289</v>
      </c>
      <c r="L463" s="35" t="s">
        <v>100</v>
      </c>
    </row>
    <row r="464" spans="1:13" x14ac:dyDescent="0.3">
      <c r="A464" s="36">
        <v>44545</v>
      </c>
      <c r="B464" s="72" t="s">
        <v>30</v>
      </c>
      <c r="C464" s="35" t="s">
        <v>31</v>
      </c>
      <c r="D464" s="35" t="s">
        <v>297</v>
      </c>
      <c r="E464" s="37">
        <v>420</v>
      </c>
      <c r="F464" s="37">
        <v>420</v>
      </c>
      <c r="I464" s="35" t="s">
        <v>26</v>
      </c>
      <c r="J464" s="36">
        <v>44545</v>
      </c>
      <c r="K464" s="72" t="s">
        <v>293</v>
      </c>
      <c r="L464" s="35" t="s">
        <v>8</v>
      </c>
    </row>
    <row r="465" spans="1:13" x14ac:dyDescent="0.3">
      <c r="A465" s="36">
        <v>44545</v>
      </c>
      <c r="B465" s="72" t="s">
        <v>298</v>
      </c>
      <c r="C465" s="35" t="s">
        <v>46</v>
      </c>
      <c r="D465" s="35" t="s">
        <v>297</v>
      </c>
      <c r="E465" s="37">
        <v>756</v>
      </c>
      <c r="F465" s="37">
        <v>756</v>
      </c>
      <c r="I465" s="35" t="s">
        <v>7</v>
      </c>
      <c r="J465" s="36">
        <v>44545</v>
      </c>
      <c r="K465" s="72" t="s">
        <v>293</v>
      </c>
      <c r="L465" s="35" t="s">
        <v>8</v>
      </c>
      <c r="M465" s="72" t="s">
        <v>27</v>
      </c>
    </row>
    <row r="466" spans="1:13" x14ac:dyDescent="0.3">
      <c r="A466" s="36">
        <v>44545</v>
      </c>
      <c r="B466" s="72" t="s">
        <v>30</v>
      </c>
      <c r="C466" s="35" t="s">
        <v>36</v>
      </c>
      <c r="D466" s="35" t="s">
        <v>297</v>
      </c>
      <c r="E466" s="37">
        <v>610</v>
      </c>
      <c r="F466" s="37">
        <v>610</v>
      </c>
      <c r="I466" s="35" t="s">
        <v>26</v>
      </c>
      <c r="J466" s="36">
        <v>44545</v>
      </c>
      <c r="K466" s="72" t="s">
        <v>293</v>
      </c>
      <c r="L466" s="35" t="s">
        <v>8</v>
      </c>
      <c r="M466" s="72" t="s">
        <v>27</v>
      </c>
    </row>
    <row r="467" spans="1:13" x14ac:dyDescent="0.3">
      <c r="A467" s="36">
        <v>44545</v>
      </c>
      <c r="B467" s="72" t="s">
        <v>298</v>
      </c>
      <c r="C467" s="35" t="s">
        <v>33</v>
      </c>
      <c r="D467" s="35" t="s">
        <v>297</v>
      </c>
      <c r="E467" s="37">
        <v>532</v>
      </c>
      <c r="F467" s="37">
        <v>532</v>
      </c>
      <c r="I467" s="35" t="s">
        <v>7</v>
      </c>
      <c r="J467" s="36">
        <v>44545</v>
      </c>
      <c r="K467" s="72" t="s">
        <v>293</v>
      </c>
      <c r="L467" s="35" t="s">
        <v>8</v>
      </c>
      <c r="M467" s="72" t="s">
        <v>27</v>
      </c>
    </row>
    <row r="468" spans="1:13" x14ac:dyDescent="0.3">
      <c r="A468" s="36">
        <v>44551</v>
      </c>
      <c r="B468" s="72" t="s">
        <v>298</v>
      </c>
      <c r="C468" s="35" t="s">
        <v>319</v>
      </c>
      <c r="D468" s="35" t="s">
        <v>320</v>
      </c>
      <c r="E468" s="37">
        <v>11248.24</v>
      </c>
      <c r="F468" s="37">
        <v>11248.24</v>
      </c>
      <c r="I468" s="35" t="s">
        <v>23</v>
      </c>
      <c r="J468" s="36">
        <v>44558</v>
      </c>
      <c r="K468" s="72" t="s">
        <v>289</v>
      </c>
      <c r="L468" s="35" t="s">
        <v>100</v>
      </c>
      <c r="M468" s="72" t="s">
        <v>105</v>
      </c>
    </row>
    <row r="469" spans="1:13" x14ac:dyDescent="0.3">
      <c r="A469" s="36">
        <v>44561</v>
      </c>
      <c r="B469" s="72" t="s">
        <v>298</v>
      </c>
      <c r="C469" s="35" t="s">
        <v>76</v>
      </c>
      <c r="D469" s="35" t="s">
        <v>314</v>
      </c>
      <c r="E469" s="37">
        <v>2826</v>
      </c>
      <c r="F469" s="37">
        <v>2826</v>
      </c>
      <c r="I469" s="35" t="s">
        <v>7</v>
      </c>
      <c r="J469" s="36">
        <v>44561</v>
      </c>
      <c r="K469" s="72" t="s">
        <v>293</v>
      </c>
      <c r="L469" s="35" t="s">
        <v>8</v>
      </c>
      <c r="M469" s="72" t="s">
        <v>68</v>
      </c>
    </row>
    <row r="470" spans="1:13" x14ac:dyDescent="0.3">
      <c r="A470" s="36">
        <v>44561</v>
      </c>
      <c r="B470" s="72" t="s">
        <v>298</v>
      </c>
      <c r="C470" s="35" t="s">
        <v>31</v>
      </c>
      <c r="D470" s="35" t="s">
        <v>314</v>
      </c>
      <c r="E470" s="37">
        <v>406</v>
      </c>
      <c r="F470" s="37">
        <v>406</v>
      </c>
      <c r="I470" s="35" t="s">
        <v>7</v>
      </c>
      <c r="J470" s="36">
        <v>44561</v>
      </c>
      <c r="K470" s="72" t="s">
        <v>293</v>
      </c>
      <c r="L470" s="35" t="s">
        <v>8</v>
      </c>
      <c r="M470" s="72" t="s">
        <v>69</v>
      </c>
    </row>
    <row r="471" spans="1:13" x14ac:dyDescent="0.3">
      <c r="A471" s="36">
        <v>44570</v>
      </c>
      <c r="B471" s="72" t="s">
        <v>349</v>
      </c>
      <c r="C471" s="35" t="s">
        <v>310</v>
      </c>
      <c r="D471" s="35" t="s">
        <v>302</v>
      </c>
      <c r="E471" s="37">
        <v>306.47000000000003</v>
      </c>
      <c r="F471" s="37">
        <v>306.47000000000003</v>
      </c>
      <c r="I471" s="35" t="s">
        <v>23</v>
      </c>
      <c r="J471" s="36">
        <v>44617</v>
      </c>
      <c r="K471" s="72" t="s">
        <v>289</v>
      </c>
      <c r="L471" s="35" t="s">
        <v>100</v>
      </c>
      <c r="M471" s="72" t="s">
        <v>313</v>
      </c>
    </row>
    <row r="472" spans="1:13" x14ac:dyDescent="0.3">
      <c r="A472" s="36">
        <v>44573</v>
      </c>
      <c r="B472" s="72" t="s">
        <v>348</v>
      </c>
      <c r="C472" s="35" t="s">
        <v>316</v>
      </c>
      <c r="D472" s="35" t="s">
        <v>317</v>
      </c>
      <c r="E472" s="37">
        <v>645.84</v>
      </c>
      <c r="F472" s="37">
        <v>645.84</v>
      </c>
      <c r="I472" s="35" t="s">
        <v>103</v>
      </c>
      <c r="J472" s="36">
        <v>44590</v>
      </c>
      <c r="K472" s="72" t="s">
        <v>289</v>
      </c>
      <c r="L472" s="35" t="s">
        <v>100</v>
      </c>
    </row>
    <row r="473" spans="1:13" x14ac:dyDescent="0.3">
      <c r="A473" s="36">
        <v>44576</v>
      </c>
      <c r="B473" s="72" t="s">
        <v>298</v>
      </c>
      <c r="C473" s="35" t="s">
        <v>31</v>
      </c>
      <c r="D473" s="35" t="s">
        <v>297</v>
      </c>
      <c r="E473" s="37">
        <v>420</v>
      </c>
      <c r="F473" s="37">
        <v>420</v>
      </c>
      <c r="I473" s="35" t="s">
        <v>26</v>
      </c>
      <c r="J473" s="36">
        <v>44576</v>
      </c>
      <c r="K473" s="72" t="s">
        <v>293</v>
      </c>
      <c r="L473" s="35" t="s">
        <v>8</v>
      </c>
    </row>
    <row r="474" spans="1:13" x14ac:dyDescent="0.3">
      <c r="A474" s="36">
        <v>44576</v>
      </c>
      <c r="B474" s="72" t="s">
        <v>298</v>
      </c>
      <c r="C474" s="35" t="s">
        <v>36</v>
      </c>
      <c r="D474" s="35" t="s">
        <v>297</v>
      </c>
      <c r="E474" s="37">
        <v>610</v>
      </c>
      <c r="F474" s="37">
        <v>610</v>
      </c>
      <c r="I474" s="35" t="s">
        <v>26</v>
      </c>
      <c r="J474" s="36">
        <v>44576</v>
      </c>
      <c r="K474" s="72" t="s">
        <v>293</v>
      </c>
      <c r="L474" s="35" t="s">
        <v>8</v>
      </c>
      <c r="M474" s="72" t="s">
        <v>27</v>
      </c>
    </row>
  </sheetData>
  <sortState ref="A6:L48">
    <sortCondition ref="G6:G48"/>
  </sortState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opLeftCell="A38" workbookViewId="0">
      <selection activeCell="D50" sqref="D50"/>
    </sheetView>
  </sheetViews>
  <sheetFormatPr defaultRowHeight="14.4" x14ac:dyDescent="0.3"/>
  <cols>
    <col min="1" max="1" width="11" bestFit="1" customWidth="1"/>
    <col min="2" max="2" width="71.109375" customWidth="1"/>
    <col min="3" max="3" width="10.44140625" bestFit="1" customWidth="1"/>
    <col min="4" max="4" width="10.44140625" style="26" customWidth="1"/>
    <col min="5" max="5" width="10.44140625" style="34" customWidth="1"/>
    <col min="6" max="6" width="4.33203125" bestFit="1" customWidth="1"/>
    <col min="7" max="7" width="7.77734375" bestFit="1" customWidth="1"/>
    <col min="8" max="9" width="10.5546875" bestFit="1" customWidth="1"/>
    <col min="10" max="10" width="15.21875" bestFit="1" customWidth="1"/>
    <col min="11" max="11" width="27.77734375" bestFit="1" customWidth="1"/>
  </cols>
  <sheetData>
    <row r="1" spans="1:11" s="34" customFormat="1" x14ac:dyDescent="0.3">
      <c r="A1" s="18" t="s">
        <v>138</v>
      </c>
      <c r="B1" s="6"/>
      <c r="C1" s="18"/>
      <c r="D1" s="22"/>
      <c r="E1" s="5"/>
    </row>
    <row r="2" spans="1:11" s="34" customFormat="1" x14ac:dyDescent="0.3">
      <c r="A2" s="4"/>
      <c r="B2" s="3"/>
      <c r="C2" s="2"/>
      <c r="D2" s="20"/>
      <c r="E2" s="5"/>
    </row>
    <row r="3" spans="1:11" s="34" customFormat="1" x14ac:dyDescent="0.3">
      <c r="A3" s="18" t="s">
        <v>158</v>
      </c>
      <c r="B3" s="6"/>
      <c r="C3" s="18"/>
      <c r="D3" s="22"/>
      <c r="E3" s="5"/>
    </row>
    <row r="4" spans="1:11" s="34" customFormat="1" x14ac:dyDescent="0.3">
      <c r="A4" s="18" t="s">
        <v>159</v>
      </c>
      <c r="B4" s="6"/>
      <c r="C4" s="18"/>
      <c r="D4" s="22"/>
      <c r="E4" s="5"/>
    </row>
    <row r="5" spans="1:11" s="34" customFormat="1" x14ac:dyDescent="0.3">
      <c r="A5" s="4"/>
      <c r="B5" s="3"/>
      <c r="C5" s="2"/>
      <c r="D5" s="20"/>
      <c r="E5" s="5"/>
    </row>
    <row r="6" spans="1:11" s="34" customFormat="1" x14ac:dyDescent="0.3">
      <c r="A6" s="17" t="s">
        <v>139</v>
      </c>
      <c r="B6" s="15"/>
      <c r="C6" s="2"/>
      <c r="D6" s="20"/>
      <c r="E6" s="11" t="s">
        <v>140</v>
      </c>
    </row>
    <row r="7" spans="1:11" s="34" customFormat="1" x14ac:dyDescent="0.3">
      <c r="A7" s="17" t="s">
        <v>141</v>
      </c>
      <c r="B7" s="3"/>
      <c r="C7" s="2"/>
      <c r="D7" s="20"/>
      <c r="E7" s="11" t="s">
        <v>142</v>
      </c>
    </row>
    <row r="8" spans="1:11" s="34" customFormat="1" x14ac:dyDescent="0.3">
      <c r="A8" s="17" t="s">
        <v>143</v>
      </c>
      <c r="B8" s="3"/>
      <c r="C8" s="2"/>
      <c r="D8" s="20"/>
      <c r="E8" s="11" t="s">
        <v>144</v>
      </c>
    </row>
    <row r="9" spans="1:11" s="34" customFormat="1" x14ac:dyDescent="0.3">
      <c r="A9" s="16" t="s">
        <v>145</v>
      </c>
      <c r="B9" s="3"/>
      <c r="C9" s="5"/>
      <c r="D9" s="20"/>
      <c r="E9" s="11" t="s">
        <v>146</v>
      </c>
    </row>
    <row r="10" spans="1:11" s="34" customFormat="1" x14ac:dyDescent="0.3">
      <c r="A10" s="17" t="s">
        <v>147</v>
      </c>
      <c r="B10" s="15"/>
      <c r="C10" s="5"/>
      <c r="D10" s="20"/>
      <c r="E10" s="1" t="s">
        <v>148</v>
      </c>
    </row>
    <row r="11" spans="1:11" s="34" customFormat="1" x14ac:dyDescent="0.3">
      <c r="A11" s="17" t="s">
        <v>149</v>
      </c>
      <c r="B11" s="15"/>
      <c r="C11" s="5"/>
      <c r="D11" s="20"/>
      <c r="E11" s="9" t="s">
        <v>150</v>
      </c>
    </row>
    <row r="12" spans="1:11" s="34" customFormat="1" x14ac:dyDescent="0.3">
      <c r="A12" s="8" t="s">
        <v>151</v>
      </c>
      <c r="B12" s="10"/>
      <c r="C12" s="30"/>
      <c r="D12" s="31"/>
      <c r="E12" s="10"/>
    </row>
    <row r="13" spans="1:11" s="34" customFormat="1" x14ac:dyDescent="0.3">
      <c r="A13" s="27" t="s">
        <v>152</v>
      </c>
      <c r="B13" s="25" t="s">
        <v>153</v>
      </c>
      <c r="C13" s="25" t="s">
        <v>154</v>
      </c>
      <c r="D13" s="28" t="s">
        <v>155</v>
      </c>
      <c r="E13" s="25" t="s">
        <v>156</v>
      </c>
    </row>
    <row r="14" spans="1:11" x14ac:dyDescent="0.3">
      <c r="A14" s="23"/>
      <c r="B14" s="21" t="s">
        <v>157</v>
      </c>
      <c r="C14" s="19"/>
      <c r="D14" s="19"/>
      <c r="E14" s="13">
        <v>6093.6999999999416</v>
      </c>
      <c r="F14" s="35" t="s">
        <v>0</v>
      </c>
      <c r="G14" s="35" t="s">
        <v>1</v>
      </c>
      <c r="H14" s="35" t="s">
        <v>2</v>
      </c>
      <c r="I14" s="35" t="s">
        <v>3</v>
      </c>
      <c r="J14" s="35" t="s">
        <v>4</v>
      </c>
      <c r="K14" s="35" t="s">
        <v>5</v>
      </c>
    </row>
    <row r="15" spans="1:11" x14ac:dyDescent="0.3">
      <c r="A15" s="38">
        <v>44200</v>
      </c>
      <c r="B15" s="39" t="s">
        <v>160</v>
      </c>
      <c r="C15" s="40">
        <v>106.5</v>
      </c>
      <c r="D15" s="40">
        <v>0</v>
      </c>
      <c r="E15" s="13">
        <f t="shared" ref="E15:E17" si="0">E14+D15-C15</f>
        <v>5987.1999999999416</v>
      </c>
      <c r="F15" s="35" t="s">
        <v>23</v>
      </c>
      <c r="G15" s="35" t="s">
        <v>99</v>
      </c>
      <c r="H15" s="36">
        <v>44199</v>
      </c>
      <c r="I15" s="36">
        <v>44206</v>
      </c>
      <c r="J15" s="35" t="s">
        <v>100</v>
      </c>
      <c r="K15" s="34"/>
    </row>
    <row r="16" spans="1:11" x14ac:dyDescent="0.3">
      <c r="A16" s="38">
        <v>44201</v>
      </c>
      <c r="B16" s="39" t="s">
        <v>161</v>
      </c>
      <c r="C16" s="40">
        <v>73.430000000000007</v>
      </c>
      <c r="D16" s="40">
        <v>0</v>
      </c>
      <c r="E16" s="13">
        <f t="shared" si="0"/>
        <v>5913.7699999999413</v>
      </c>
      <c r="F16" s="35" t="s">
        <v>7</v>
      </c>
      <c r="G16" s="35">
        <v>591027</v>
      </c>
      <c r="H16" s="36">
        <v>44200</v>
      </c>
      <c r="I16" s="36">
        <v>44211</v>
      </c>
      <c r="J16" s="35" t="s">
        <v>100</v>
      </c>
      <c r="K16" s="34"/>
    </row>
    <row r="17" spans="1:11" x14ac:dyDescent="0.3">
      <c r="A17" s="38">
        <v>44210</v>
      </c>
      <c r="B17" s="39" t="s">
        <v>162</v>
      </c>
      <c r="C17" s="40">
        <v>2115.87</v>
      </c>
      <c r="D17" s="40">
        <v>0</v>
      </c>
      <c r="E17" s="13">
        <f t="shared" si="0"/>
        <v>3797.8999999999414</v>
      </c>
      <c r="F17" s="35" t="s">
        <v>23</v>
      </c>
      <c r="G17" s="34"/>
      <c r="H17" s="36">
        <v>44203</v>
      </c>
      <c r="I17" s="36">
        <v>44210</v>
      </c>
      <c r="J17" s="35" t="s">
        <v>100</v>
      </c>
      <c r="K17" s="35" t="s">
        <v>65</v>
      </c>
    </row>
    <row r="18" spans="1:11" s="34" customFormat="1" x14ac:dyDescent="0.3">
      <c r="A18" s="32">
        <v>44211</v>
      </c>
      <c r="B18" s="21" t="s">
        <v>163</v>
      </c>
      <c r="C18" s="19">
        <v>0</v>
      </c>
      <c r="D18" s="19">
        <v>133000</v>
      </c>
      <c r="E18" s="13">
        <f t="shared" ref="E18:E42" si="1">E17+D18-C18</f>
        <v>136797.89999999994</v>
      </c>
      <c r="F18" s="29"/>
    </row>
    <row r="19" spans="1:11" s="34" customFormat="1" x14ac:dyDescent="0.3">
      <c r="A19" s="32">
        <v>44211</v>
      </c>
      <c r="B19" s="21" t="s">
        <v>277</v>
      </c>
      <c r="C19" s="19">
        <v>0</v>
      </c>
      <c r="D19" s="19">
        <v>3000</v>
      </c>
      <c r="E19" s="13">
        <f t="shared" si="1"/>
        <v>139797.89999999994</v>
      </c>
      <c r="F19" s="35"/>
      <c r="G19" s="35"/>
      <c r="H19" s="35"/>
      <c r="I19" s="35"/>
      <c r="J19" s="35"/>
      <c r="K19" s="35"/>
    </row>
    <row r="20" spans="1:11" x14ac:dyDescent="0.3">
      <c r="A20" s="38">
        <v>44211</v>
      </c>
      <c r="B20" s="39" t="s">
        <v>164</v>
      </c>
      <c r="C20" s="40">
        <v>3142.74</v>
      </c>
      <c r="D20" s="40">
        <v>0</v>
      </c>
      <c r="E20" s="13">
        <f t="shared" si="1"/>
        <v>136655.15999999995</v>
      </c>
      <c r="F20" s="35" t="s">
        <v>23</v>
      </c>
      <c r="G20" s="35">
        <v>6518</v>
      </c>
      <c r="H20" s="36">
        <v>44200</v>
      </c>
      <c r="I20" s="36">
        <v>44211</v>
      </c>
      <c r="J20" s="35" t="s">
        <v>100</v>
      </c>
      <c r="K20" s="34"/>
    </row>
    <row r="21" spans="1:11" x14ac:dyDescent="0.3">
      <c r="A21" s="38">
        <v>44211</v>
      </c>
      <c r="B21" s="39" t="s">
        <v>165</v>
      </c>
      <c r="C21" s="40">
        <v>201.3</v>
      </c>
      <c r="D21" s="40">
        <v>0</v>
      </c>
      <c r="E21" s="13">
        <f t="shared" si="1"/>
        <v>136453.85999999996</v>
      </c>
      <c r="F21" s="35" t="s">
        <v>7</v>
      </c>
      <c r="G21" s="35">
        <v>993311</v>
      </c>
      <c r="H21" s="36">
        <v>44201</v>
      </c>
      <c r="I21" s="36">
        <v>44211</v>
      </c>
      <c r="J21" s="35" t="s">
        <v>100</v>
      </c>
      <c r="K21" s="35" t="s">
        <v>88</v>
      </c>
    </row>
    <row r="22" spans="1:11" x14ac:dyDescent="0.3">
      <c r="A22" s="38">
        <v>44211</v>
      </c>
      <c r="B22" s="39" t="s">
        <v>166</v>
      </c>
      <c r="C22" s="40">
        <v>129.9</v>
      </c>
      <c r="D22" s="40">
        <v>0</v>
      </c>
      <c r="E22" s="13">
        <f t="shared" si="1"/>
        <v>136323.95999999996</v>
      </c>
      <c r="F22" s="35" t="s">
        <v>7</v>
      </c>
      <c r="G22" s="35">
        <v>573392</v>
      </c>
      <c r="H22" s="36">
        <v>44201</v>
      </c>
      <c r="I22" s="36">
        <v>44211</v>
      </c>
      <c r="J22" s="35" t="s">
        <v>100</v>
      </c>
      <c r="K22" s="34"/>
    </row>
    <row r="23" spans="1:11" s="34" customFormat="1" x14ac:dyDescent="0.3">
      <c r="A23" s="32">
        <v>44214</v>
      </c>
      <c r="B23" s="21" t="s">
        <v>278</v>
      </c>
      <c r="C23" s="19">
        <v>3000</v>
      </c>
      <c r="D23" s="19">
        <v>0</v>
      </c>
      <c r="E23" s="13">
        <f t="shared" si="1"/>
        <v>133323.95999999996</v>
      </c>
      <c r="F23" s="35"/>
      <c r="G23" s="35"/>
      <c r="H23" s="35"/>
      <c r="I23" s="35"/>
      <c r="J23" s="35"/>
      <c r="K23" s="35"/>
    </row>
    <row r="24" spans="1:11" x14ac:dyDescent="0.3">
      <c r="A24" s="38">
        <v>44216</v>
      </c>
      <c r="B24" s="39" t="s">
        <v>167</v>
      </c>
      <c r="C24" s="40">
        <v>139.22999999999999</v>
      </c>
      <c r="D24" s="40">
        <v>0</v>
      </c>
      <c r="E24" s="13">
        <f t="shared" si="1"/>
        <v>133184.72999999995</v>
      </c>
      <c r="F24" s="35" t="s">
        <v>23</v>
      </c>
      <c r="G24" s="35">
        <v>20164</v>
      </c>
      <c r="H24" s="36">
        <v>44207</v>
      </c>
      <c r="I24" s="36">
        <v>44216</v>
      </c>
      <c r="J24" s="35" t="s">
        <v>100</v>
      </c>
      <c r="K24" s="34"/>
    </row>
    <row r="25" spans="1:11" x14ac:dyDescent="0.3">
      <c r="A25" s="38">
        <v>44217</v>
      </c>
      <c r="B25" s="39" t="s">
        <v>168</v>
      </c>
      <c r="C25" s="40">
        <v>480</v>
      </c>
      <c r="D25" s="40">
        <v>0</v>
      </c>
      <c r="E25" s="13">
        <f t="shared" si="1"/>
        <v>132704.72999999995</v>
      </c>
      <c r="F25" s="35" t="s">
        <v>23</v>
      </c>
      <c r="G25" s="35">
        <v>96</v>
      </c>
      <c r="H25" s="36">
        <v>44208</v>
      </c>
      <c r="I25" s="36">
        <v>44209</v>
      </c>
      <c r="J25" s="35" t="s">
        <v>8</v>
      </c>
      <c r="K25" s="35" t="s">
        <v>24</v>
      </c>
    </row>
    <row r="26" spans="1:11" x14ac:dyDescent="0.3">
      <c r="A26" s="38">
        <v>44217</v>
      </c>
      <c r="B26" s="39" t="s">
        <v>169</v>
      </c>
      <c r="C26" s="40">
        <v>3591.47</v>
      </c>
      <c r="D26" s="40">
        <v>0</v>
      </c>
      <c r="E26" s="13">
        <f t="shared" si="1"/>
        <v>129113.25999999995</v>
      </c>
      <c r="F26" s="35" t="s">
        <v>23</v>
      </c>
      <c r="G26" s="35">
        <v>880308</v>
      </c>
      <c r="H26" s="36">
        <v>44201</v>
      </c>
      <c r="I26" s="36">
        <v>44209</v>
      </c>
      <c r="J26" s="35" t="s">
        <v>108</v>
      </c>
      <c r="K26" s="35">
        <v>2095525939</v>
      </c>
    </row>
    <row r="27" spans="1:11" x14ac:dyDescent="0.3">
      <c r="A27" s="38">
        <v>44218</v>
      </c>
      <c r="B27" s="39" t="s">
        <v>170</v>
      </c>
      <c r="C27" s="40">
        <v>110</v>
      </c>
      <c r="D27" s="40">
        <v>0</v>
      </c>
      <c r="E27" s="13">
        <f t="shared" si="1"/>
        <v>129003.25999999995</v>
      </c>
      <c r="F27" s="35" t="s">
        <v>23</v>
      </c>
      <c r="G27" s="35">
        <v>29632</v>
      </c>
      <c r="H27" s="36">
        <v>44203</v>
      </c>
      <c r="I27" s="36">
        <v>44217</v>
      </c>
      <c r="J27" s="35" t="s">
        <v>108</v>
      </c>
      <c r="K27" s="35" t="s">
        <v>137</v>
      </c>
    </row>
    <row r="28" spans="1:11" x14ac:dyDescent="0.3">
      <c r="A28" s="38">
        <v>44221</v>
      </c>
      <c r="B28" s="39" t="s">
        <v>183</v>
      </c>
      <c r="C28" s="40">
        <v>0</v>
      </c>
      <c r="D28" s="40">
        <v>10.45</v>
      </c>
      <c r="E28" s="13">
        <f t="shared" si="1"/>
        <v>129013.70999999995</v>
      </c>
      <c r="F28" s="35" t="s">
        <v>19</v>
      </c>
      <c r="G28" s="34"/>
      <c r="H28" s="36">
        <v>44222</v>
      </c>
      <c r="I28" s="36">
        <v>44222</v>
      </c>
      <c r="J28" s="35" t="s">
        <v>100</v>
      </c>
      <c r="K28" s="35" t="s">
        <v>60</v>
      </c>
    </row>
    <row r="29" spans="1:11" x14ac:dyDescent="0.3">
      <c r="A29" s="38">
        <v>44221</v>
      </c>
      <c r="B29" s="39" t="s">
        <v>172</v>
      </c>
      <c r="C29" s="40">
        <v>140.63999999999999</v>
      </c>
      <c r="D29" s="40">
        <v>0</v>
      </c>
      <c r="E29" s="13">
        <f t="shared" si="1"/>
        <v>128873.06999999995</v>
      </c>
      <c r="F29" s="35" t="s">
        <v>23</v>
      </c>
      <c r="G29" s="35">
        <v>411054</v>
      </c>
      <c r="H29" s="36">
        <v>44208</v>
      </c>
      <c r="I29" s="36">
        <v>44220</v>
      </c>
      <c r="J29" s="35" t="s">
        <v>100</v>
      </c>
      <c r="K29" s="35" t="s">
        <v>102</v>
      </c>
    </row>
    <row r="30" spans="1:11" x14ac:dyDescent="0.3">
      <c r="A30" s="38">
        <v>44221</v>
      </c>
      <c r="B30" s="39" t="s">
        <v>173</v>
      </c>
      <c r="C30" s="40">
        <v>3825</v>
      </c>
      <c r="D30" s="40">
        <v>0</v>
      </c>
      <c r="E30" s="13">
        <f t="shared" si="1"/>
        <v>125048.06999999995</v>
      </c>
      <c r="F30" s="35" t="s">
        <v>23</v>
      </c>
      <c r="G30" s="35">
        <v>847</v>
      </c>
      <c r="H30" s="36">
        <v>44207</v>
      </c>
      <c r="I30" s="36">
        <v>44223</v>
      </c>
      <c r="J30" s="35" t="s">
        <v>100</v>
      </c>
      <c r="K30" s="35" t="s">
        <v>106</v>
      </c>
    </row>
    <row r="31" spans="1:11" x14ac:dyDescent="0.3">
      <c r="A31" s="38">
        <v>44221</v>
      </c>
      <c r="B31" s="39" t="s">
        <v>174</v>
      </c>
      <c r="C31" s="40">
        <v>6641.54</v>
      </c>
      <c r="D31" s="40">
        <v>0</v>
      </c>
      <c r="E31" s="13">
        <f t="shared" si="1"/>
        <v>118406.52999999996</v>
      </c>
      <c r="F31" s="35" t="s">
        <v>23</v>
      </c>
      <c r="G31" s="35" t="s">
        <v>16</v>
      </c>
      <c r="H31" s="36">
        <v>44217</v>
      </c>
      <c r="I31" s="36">
        <v>44224</v>
      </c>
      <c r="J31" s="35" t="s">
        <v>100</v>
      </c>
      <c r="K31" s="35" t="s">
        <v>105</v>
      </c>
    </row>
    <row r="32" spans="1:11" x14ac:dyDescent="0.3">
      <c r="A32" s="38">
        <v>44221</v>
      </c>
      <c r="B32" s="39" t="s">
        <v>175</v>
      </c>
      <c r="C32" s="40">
        <v>645.84</v>
      </c>
      <c r="D32" s="40">
        <v>0</v>
      </c>
      <c r="E32" s="13">
        <f t="shared" si="1"/>
        <v>117760.68999999996</v>
      </c>
      <c r="F32" s="35" t="s">
        <v>103</v>
      </c>
      <c r="G32" s="35" t="s">
        <v>104</v>
      </c>
      <c r="H32" s="36">
        <v>44208</v>
      </c>
      <c r="I32" s="36">
        <v>44225</v>
      </c>
      <c r="J32" s="35" t="s">
        <v>100</v>
      </c>
      <c r="K32" s="34"/>
    </row>
    <row r="33" spans="1:11" x14ac:dyDescent="0.3">
      <c r="A33" s="38">
        <v>44221</v>
      </c>
      <c r="B33" s="39" t="s">
        <v>176</v>
      </c>
      <c r="C33" s="40">
        <v>875.5</v>
      </c>
      <c r="D33" s="40">
        <v>0</v>
      </c>
      <c r="E33" s="13">
        <f t="shared" si="1"/>
        <v>116885.18999999996</v>
      </c>
      <c r="F33" s="35" t="s">
        <v>23</v>
      </c>
      <c r="G33" s="35">
        <v>226</v>
      </c>
      <c r="H33" s="36">
        <v>44219</v>
      </c>
      <c r="I33" s="36">
        <v>44221</v>
      </c>
      <c r="J33" s="35" t="s">
        <v>100</v>
      </c>
      <c r="K33" s="34"/>
    </row>
    <row r="34" spans="1:11" x14ac:dyDescent="0.3">
      <c r="A34" s="38">
        <v>44221</v>
      </c>
      <c r="B34" s="39" t="s">
        <v>177</v>
      </c>
      <c r="C34" s="40">
        <v>2237.9299999999998</v>
      </c>
      <c r="D34" s="40">
        <v>0</v>
      </c>
      <c r="E34" s="13">
        <f t="shared" si="1"/>
        <v>114647.25999999997</v>
      </c>
      <c r="F34" s="35" t="s">
        <v>23</v>
      </c>
      <c r="G34" s="35">
        <v>17601</v>
      </c>
      <c r="H34" s="36">
        <v>44217</v>
      </c>
      <c r="I34" s="36">
        <v>44217</v>
      </c>
      <c r="J34" s="35" t="s">
        <v>86</v>
      </c>
      <c r="K34" s="35" t="s">
        <v>88</v>
      </c>
    </row>
    <row r="35" spans="1:11" x14ac:dyDescent="0.3">
      <c r="A35" s="38">
        <v>44221</v>
      </c>
      <c r="B35" s="39" t="s">
        <v>178</v>
      </c>
      <c r="C35" s="40">
        <v>1450</v>
      </c>
      <c r="D35" s="40">
        <v>0</v>
      </c>
      <c r="E35" s="13">
        <f t="shared" si="1"/>
        <v>113197.25999999997</v>
      </c>
      <c r="F35" s="35" t="s">
        <v>23</v>
      </c>
      <c r="G35" s="35">
        <v>719</v>
      </c>
      <c r="H35" s="36">
        <v>44215</v>
      </c>
      <c r="I35" s="36">
        <v>44221</v>
      </c>
      <c r="J35" s="35" t="s">
        <v>8</v>
      </c>
      <c r="K35" s="34"/>
    </row>
    <row r="36" spans="1:11" x14ac:dyDescent="0.3">
      <c r="A36" s="38">
        <v>44221</v>
      </c>
      <c r="B36" s="39" t="s">
        <v>179</v>
      </c>
      <c r="C36" s="40">
        <v>78.19</v>
      </c>
      <c r="D36" s="40">
        <v>0</v>
      </c>
      <c r="E36" s="13">
        <f t="shared" si="1"/>
        <v>113119.06999999996</v>
      </c>
      <c r="F36" s="35" t="s">
        <v>23</v>
      </c>
      <c r="G36" s="35">
        <v>697557</v>
      </c>
      <c r="H36" s="36">
        <v>44203</v>
      </c>
      <c r="I36" s="36">
        <v>44224</v>
      </c>
      <c r="J36" s="35" t="s">
        <v>108</v>
      </c>
      <c r="K36" s="35" t="s">
        <v>112</v>
      </c>
    </row>
    <row r="37" spans="1:11" x14ac:dyDescent="0.3">
      <c r="A37" s="38">
        <v>44221</v>
      </c>
      <c r="B37" s="39" t="s">
        <v>180</v>
      </c>
      <c r="C37" s="40">
        <v>620</v>
      </c>
      <c r="D37" s="40">
        <v>0</v>
      </c>
      <c r="E37" s="13">
        <f t="shared" si="1"/>
        <v>112499.06999999996</v>
      </c>
      <c r="F37" s="35" t="s">
        <v>23</v>
      </c>
      <c r="G37" s="35">
        <v>11136</v>
      </c>
      <c r="H37" s="36">
        <v>44214</v>
      </c>
      <c r="I37" s="36">
        <v>44221</v>
      </c>
      <c r="J37" s="35" t="s">
        <v>8</v>
      </c>
      <c r="K37" s="34"/>
    </row>
    <row r="38" spans="1:11" x14ac:dyDescent="0.3">
      <c r="A38" s="38">
        <v>44221</v>
      </c>
      <c r="B38" s="39" t="s">
        <v>181</v>
      </c>
      <c r="C38" s="40">
        <v>117.8</v>
      </c>
      <c r="D38" s="40">
        <v>0</v>
      </c>
      <c r="E38" s="13">
        <f t="shared" si="1"/>
        <v>112381.26999999996</v>
      </c>
      <c r="F38" s="35" t="s">
        <v>23</v>
      </c>
      <c r="G38" s="35">
        <v>63626</v>
      </c>
      <c r="H38" s="36">
        <v>44221</v>
      </c>
      <c r="I38" s="36">
        <v>44221</v>
      </c>
      <c r="J38" s="35" t="s">
        <v>86</v>
      </c>
      <c r="K38" s="35" t="s">
        <v>87</v>
      </c>
    </row>
    <row r="39" spans="1:11" x14ac:dyDescent="0.3">
      <c r="A39" s="41">
        <v>44221</v>
      </c>
      <c r="B39" s="39" t="s">
        <v>182</v>
      </c>
      <c r="C39" s="40">
        <v>730</v>
      </c>
      <c r="D39" s="40">
        <v>0</v>
      </c>
      <c r="E39" s="13">
        <f t="shared" si="1"/>
        <v>111651.26999999996</v>
      </c>
      <c r="F39" s="35" t="s">
        <v>23</v>
      </c>
      <c r="G39" s="35">
        <v>99</v>
      </c>
      <c r="H39" s="36">
        <v>44221</v>
      </c>
      <c r="I39" s="36">
        <v>44221</v>
      </c>
      <c r="J39" s="35" t="s">
        <v>8</v>
      </c>
      <c r="K39" s="35" t="s">
        <v>24</v>
      </c>
    </row>
    <row r="40" spans="1:11" s="34" customFormat="1" x14ac:dyDescent="0.3">
      <c r="A40" s="38">
        <v>44221</v>
      </c>
      <c r="B40" s="39" t="s">
        <v>171</v>
      </c>
      <c r="C40" s="40">
        <v>10.45</v>
      </c>
      <c r="D40" s="40">
        <v>0</v>
      </c>
      <c r="E40" s="13">
        <f t="shared" si="1"/>
        <v>111640.81999999996</v>
      </c>
      <c r="F40" s="35" t="s">
        <v>19</v>
      </c>
      <c r="H40" s="36">
        <v>44222</v>
      </c>
      <c r="I40" s="36">
        <v>44222</v>
      </c>
      <c r="J40" s="35" t="s">
        <v>100</v>
      </c>
      <c r="K40" s="35" t="s">
        <v>60</v>
      </c>
    </row>
    <row r="41" spans="1:11" s="34" customFormat="1" x14ac:dyDescent="0.3">
      <c r="A41" s="38">
        <v>44222</v>
      </c>
      <c r="B41" s="39" t="s">
        <v>183</v>
      </c>
      <c r="C41" s="40">
        <v>0</v>
      </c>
      <c r="D41" s="40">
        <v>10.45</v>
      </c>
      <c r="E41" s="13">
        <f t="shared" si="1"/>
        <v>111651.26999999996</v>
      </c>
      <c r="F41" s="35" t="s">
        <v>19</v>
      </c>
      <c r="H41" s="36">
        <v>44222</v>
      </c>
      <c r="I41" s="36">
        <v>44222</v>
      </c>
      <c r="J41" s="35" t="s">
        <v>100</v>
      </c>
      <c r="K41" s="35" t="s">
        <v>60</v>
      </c>
    </row>
    <row r="42" spans="1:11" s="34" customFormat="1" x14ac:dyDescent="0.3">
      <c r="A42" s="32">
        <v>44222</v>
      </c>
      <c r="B42" s="21" t="s">
        <v>184</v>
      </c>
      <c r="C42" s="19">
        <v>111326.95</v>
      </c>
      <c r="D42" s="19">
        <v>0</v>
      </c>
      <c r="E42" s="13">
        <f t="shared" si="1"/>
        <v>324.31999999996333</v>
      </c>
      <c r="F42" s="29"/>
    </row>
    <row r="43" spans="1:11" s="34" customFormat="1" x14ac:dyDescent="0.3">
      <c r="A43" s="38">
        <v>44222</v>
      </c>
      <c r="B43" s="39" t="s">
        <v>171</v>
      </c>
      <c r="C43" s="40">
        <v>10.45</v>
      </c>
      <c r="D43" s="40">
        <v>0</v>
      </c>
      <c r="E43" s="13">
        <f t="shared" ref="E43:E50" si="2">E42+D43-C43</f>
        <v>313.86999999996334</v>
      </c>
      <c r="F43" s="35" t="s">
        <v>19</v>
      </c>
      <c r="H43" s="36">
        <v>44222</v>
      </c>
      <c r="I43" s="36">
        <v>44222</v>
      </c>
      <c r="J43" s="35" t="s">
        <v>100</v>
      </c>
      <c r="K43" s="35" t="s">
        <v>60</v>
      </c>
    </row>
    <row r="44" spans="1:11" s="34" customFormat="1" x14ac:dyDescent="0.3">
      <c r="A44" s="38">
        <v>44223</v>
      </c>
      <c r="B44" s="39" t="s">
        <v>203</v>
      </c>
      <c r="C44" s="40">
        <v>0.5</v>
      </c>
      <c r="D44" s="40">
        <v>0</v>
      </c>
      <c r="E44" s="13">
        <f t="shared" si="2"/>
        <v>313.36999999996334</v>
      </c>
      <c r="F44" s="35"/>
      <c r="H44" s="36"/>
      <c r="I44" s="36"/>
      <c r="J44" s="35"/>
      <c r="K44" s="35"/>
    </row>
    <row r="45" spans="1:11" s="34" customFormat="1" x14ac:dyDescent="0.3">
      <c r="A45" s="38">
        <v>44225</v>
      </c>
      <c r="B45" s="39" t="s">
        <v>279</v>
      </c>
      <c r="C45" s="40">
        <v>0</v>
      </c>
      <c r="D45" s="40">
        <v>14488.12</v>
      </c>
      <c r="E45" s="13">
        <f t="shared" si="2"/>
        <v>14801.489999999963</v>
      </c>
      <c r="F45" s="35"/>
      <c r="H45" s="36"/>
      <c r="I45" s="36"/>
      <c r="J45" s="35"/>
      <c r="K45" s="35"/>
    </row>
    <row r="46" spans="1:11" s="34" customFormat="1" x14ac:dyDescent="0.3">
      <c r="A46" s="38">
        <v>44225</v>
      </c>
      <c r="B46" s="39" t="s">
        <v>281</v>
      </c>
      <c r="C46" s="40">
        <v>6922.63</v>
      </c>
      <c r="D46" s="40">
        <v>0</v>
      </c>
      <c r="E46" s="13">
        <f>E47+D46-C46</f>
        <v>6635.5699999999642</v>
      </c>
      <c r="F46" s="35"/>
      <c r="H46" s="36"/>
      <c r="I46" s="36"/>
      <c r="J46" s="35"/>
      <c r="K46" s="35"/>
    </row>
    <row r="47" spans="1:11" s="34" customFormat="1" x14ac:dyDescent="0.3">
      <c r="A47" s="38">
        <v>44225</v>
      </c>
      <c r="B47" s="39" t="s">
        <v>280</v>
      </c>
      <c r="C47" s="40">
        <v>1243.29</v>
      </c>
      <c r="D47" s="40">
        <v>0</v>
      </c>
      <c r="E47" s="13">
        <f>E45+D47-C47</f>
        <v>13558.199999999964</v>
      </c>
      <c r="F47" s="35" t="s">
        <v>23</v>
      </c>
      <c r="H47" s="36">
        <v>44203</v>
      </c>
      <c r="I47" s="36">
        <v>44210</v>
      </c>
      <c r="J47" s="35" t="s">
        <v>100</v>
      </c>
      <c r="K47" s="35" t="s">
        <v>65</v>
      </c>
    </row>
    <row r="48" spans="1:11" s="34" customFormat="1" x14ac:dyDescent="0.3">
      <c r="A48" s="38">
        <v>44225</v>
      </c>
      <c r="B48" s="39" t="s">
        <v>282</v>
      </c>
      <c r="C48" s="40">
        <v>650</v>
      </c>
      <c r="D48" s="40">
        <v>0</v>
      </c>
      <c r="E48" s="13">
        <f>E46+D48-C48</f>
        <v>5985.5699999999642</v>
      </c>
      <c r="F48" s="35"/>
      <c r="H48" s="36"/>
      <c r="I48" s="36"/>
      <c r="J48" s="35"/>
      <c r="K48" s="35"/>
    </row>
    <row r="49" spans="1:11" s="34" customFormat="1" x14ac:dyDescent="0.3">
      <c r="A49" s="38">
        <v>44227</v>
      </c>
      <c r="B49" s="42" t="s">
        <v>185</v>
      </c>
      <c r="C49" s="43">
        <v>0</v>
      </c>
      <c r="D49" s="43">
        <v>65.790000000000006</v>
      </c>
      <c r="E49" s="13">
        <f t="shared" si="2"/>
        <v>6051.3599999999642</v>
      </c>
    </row>
    <row r="50" spans="1:11" s="34" customFormat="1" x14ac:dyDescent="0.3">
      <c r="A50" s="38"/>
      <c r="B50" s="42" t="s">
        <v>186</v>
      </c>
      <c r="C50" s="43"/>
      <c r="D50" s="43"/>
      <c r="E50" s="13">
        <f t="shared" si="2"/>
        <v>6051.3599999999642</v>
      </c>
    </row>
    <row r="51" spans="1:11" s="34" customFormat="1" ht="15" thickBot="1" x14ac:dyDescent="0.35">
      <c r="A51" s="14"/>
      <c r="B51" s="12"/>
      <c r="C51" s="7"/>
      <c r="D51" s="7"/>
      <c r="E51" s="33"/>
      <c r="F51" s="35"/>
      <c r="G51" s="35"/>
      <c r="H51" s="37">
        <f>E50-1243.29-650-6922.63</f>
        <v>-2764.5600000000359</v>
      </c>
      <c r="I51" s="35"/>
      <c r="J51" s="35"/>
      <c r="K51" s="35"/>
    </row>
    <row r="52" spans="1:11" s="34" customFormat="1" ht="15" thickBot="1" x14ac:dyDescent="0.35">
      <c r="A52" s="14"/>
      <c r="B52" s="44" t="s">
        <v>202</v>
      </c>
      <c r="C52" s="45">
        <v>44197</v>
      </c>
      <c r="D52" s="7"/>
      <c r="E52" s="33"/>
      <c r="F52" s="35"/>
      <c r="G52" s="35"/>
      <c r="H52" s="35"/>
      <c r="I52" s="35"/>
      <c r="J52" s="35"/>
      <c r="K52" s="35"/>
    </row>
    <row r="53" spans="1:11" s="34" customFormat="1" x14ac:dyDescent="0.3">
      <c r="A53" s="14"/>
      <c r="B53" s="46" t="s">
        <v>48</v>
      </c>
      <c r="C53" s="47">
        <v>2323.5700000000002</v>
      </c>
      <c r="D53" s="7"/>
      <c r="E53" s="33"/>
      <c r="F53" s="35"/>
      <c r="G53" s="35"/>
      <c r="H53" s="35"/>
      <c r="I53" s="35"/>
      <c r="J53" s="35"/>
      <c r="K53" s="35"/>
    </row>
    <row r="54" spans="1:11" s="34" customFormat="1" x14ac:dyDescent="0.3">
      <c r="A54" s="14"/>
      <c r="B54" s="21" t="s">
        <v>49</v>
      </c>
      <c r="C54" s="19">
        <v>1602.17</v>
      </c>
      <c r="D54" s="7"/>
      <c r="E54" s="33"/>
      <c r="F54" s="35"/>
      <c r="G54" s="35"/>
      <c r="H54" s="37">
        <f>C42+C44-D45-C95</f>
        <v>0</v>
      </c>
      <c r="I54" s="35"/>
      <c r="J54" s="37">
        <f>C42+C32+C31+6922</f>
        <v>125536.32999999999</v>
      </c>
      <c r="K54" s="35"/>
    </row>
    <row r="55" spans="1:11" s="34" customFormat="1" x14ac:dyDescent="0.3">
      <c r="A55" s="14"/>
      <c r="B55" s="21" t="s">
        <v>187</v>
      </c>
      <c r="C55" s="19">
        <v>2615.27</v>
      </c>
      <c r="D55" s="7"/>
      <c r="E55" s="33"/>
      <c r="F55" s="35"/>
      <c r="G55" s="35"/>
      <c r="H55" s="35"/>
      <c r="I55" s="35"/>
      <c r="J55" s="35"/>
      <c r="K55" s="35"/>
    </row>
    <row r="56" spans="1:11" s="34" customFormat="1" x14ac:dyDescent="0.3">
      <c r="A56" s="14"/>
      <c r="B56" s="21" t="s">
        <v>44</v>
      </c>
      <c r="C56" s="19">
        <v>1808.94</v>
      </c>
      <c r="D56" s="7"/>
      <c r="E56" s="33"/>
      <c r="F56" s="35"/>
      <c r="G56" s="35"/>
      <c r="H56" s="35"/>
      <c r="I56" s="35"/>
      <c r="J56" s="35"/>
      <c r="K56" s="35"/>
    </row>
    <row r="57" spans="1:11" s="34" customFormat="1" x14ac:dyDescent="0.3">
      <c r="A57" s="14"/>
      <c r="B57" s="21" t="s">
        <v>50</v>
      </c>
      <c r="C57" s="19">
        <v>2650.13</v>
      </c>
      <c r="D57" s="7"/>
      <c r="E57" s="33"/>
      <c r="F57" s="35"/>
      <c r="G57" s="35"/>
      <c r="H57" s="35"/>
      <c r="I57" s="35"/>
      <c r="J57" s="35"/>
      <c r="K57" s="35"/>
    </row>
    <row r="58" spans="1:11" s="34" customFormat="1" x14ac:dyDescent="0.3">
      <c r="A58" s="14"/>
      <c r="B58" s="21" t="s">
        <v>66</v>
      </c>
      <c r="C58" s="19">
        <v>2223.96</v>
      </c>
      <c r="D58" s="7"/>
      <c r="E58" s="33"/>
      <c r="F58" s="35"/>
      <c r="G58" s="35"/>
      <c r="H58" s="35"/>
      <c r="I58" s="35"/>
      <c r="J58" s="35"/>
      <c r="K58" s="35"/>
    </row>
    <row r="59" spans="1:11" s="34" customFormat="1" x14ac:dyDescent="0.3">
      <c r="A59" s="14"/>
      <c r="B59" s="21" t="s">
        <v>81</v>
      </c>
      <c r="C59" s="19">
        <v>3428.46</v>
      </c>
      <c r="D59" s="7"/>
      <c r="E59" s="33"/>
      <c r="F59" s="35"/>
      <c r="G59" s="35"/>
      <c r="H59" s="35"/>
      <c r="I59" s="35"/>
      <c r="J59" s="35"/>
      <c r="K59" s="35"/>
    </row>
    <row r="60" spans="1:11" s="34" customFormat="1" x14ac:dyDescent="0.3">
      <c r="A60" s="14"/>
      <c r="B60" s="21" t="s">
        <v>82</v>
      </c>
      <c r="C60" s="19">
        <v>2519.7800000000002</v>
      </c>
      <c r="D60" s="7"/>
      <c r="E60" s="33"/>
      <c r="F60" s="35"/>
      <c r="G60" s="35"/>
      <c r="H60" s="35"/>
      <c r="I60" s="35"/>
      <c r="J60" s="35"/>
      <c r="K60" s="35"/>
    </row>
    <row r="61" spans="1:11" s="34" customFormat="1" x14ac:dyDescent="0.3">
      <c r="A61" s="14"/>
      <c r="B61" s="21" t="s">
        <v>34</v>
      </c>
      <c r="C61" s="19">
        <v>1556.42</v>
      </c>
      <c r="D61" s="7"/>
      <c r="E61" s="33"/>
      <c r="F61" s="35"/>
      <c r="G61" s="35"/>
      <c r="H61" s="35"/>
      <c r="I61" s="35"/>
      <c r="J61" s="35"/>
      <c r="K61" s="35"/>
    </row>
    <row r="62" spans="1:11" s="34" customFormat="1" x14ac:dyDescent="0.3">
      <c r="A62" s="14"/>
      <c r="B62" s="21" t="s">
        <v>45</v>
      </c>
      <c r="C62" s="19">
        <v>1096.99</v>
      </c>
      <c r="D62" s="7"/>
      <c r="E62" s="33"/>
      <c r="F62" s="35"/>
      <c r="G62" s="35"/>
      <c r="H62" s="35"/>
      <c r="I62" s="35"/>
      <c r="J62" s="35"/>
      <c r="K62" s="35"/>
    </row>
    <row r="63" spans="1:11" s="34" customFormat="1" x14ac:dyDescent="0.3">
      <c r="A63" s="14"/>
      <c r="B63" s="21" t="s">
        <v>188</v>
      </c>
      <c r="C63" s="19">
        <v>2746.87</v>
      </c>
      <c r="D63" s="7"/>
      <c r="E63" s="33"/>
      <c r="F63" s="35"/>
      <c r="G63" s="35"/>
      <c r="H63" s="35"/>
      <c r="I63" s="35"/>
      <c r="J63" s="35"/>
      <c r="K63" s="35"/>
    </row>
    <row r="64" spans="1:11" s="34" customFormat="1" x14ac:dyDescent="0.3">
      <c r="A64" s="14"/>
      <c r="B64" s="21" t="s">
        <v>72</v>
      </c>
      <c r="C64" s="19">
        <v>4010.43</v>
      </c>
      <c r="D64" s="7"/>
      <c r="E64" s="33"/>
      <c r="F64" s="35"/>
      <c r="G64" s="35"/>
      <c r="H64" s="35"/>
      <c r="I64" s="35"/>
      <c r="J64" s="35"/>
      <c r="K64" s="35"/>
    </row>
    <row r="65" spans="1:11" s="34" customFormat="1" x14ac:dyDescent="0.3">
      <c r="A65" s="14"/>
      <c r="B65" s="21" t="s">
        <v>189</v>
      </c>
      <c r="C65" s="19">
        <v>3989.95</v>
      </c>
      <c r="D65" s="7"/>
      <c r="E65" s="33"/>
      <c r="F65" s="35"/>
      <c r="G65" s="35"/>
      <c r="H65" s="35"/>
      <c r="I65" s="35"/>
      <c r="J65" s="35"/>
      <c r="K65" s="35"/>
    </row>
    <row r="66" spans="1:11" s="34" customFormat="1" x14ac:dyDescent="0.3">
      <c r="A66" s="14"/>
      <c r="B66" s="21" t="s">
        <v>190</v>
      </c>
      <c r="C66" s="19">
        <v>2083.5500000000002</v>
      </c>
      <c r="D66" s="7"/>
      <c r="E66" s="33"/>
      <c r="F66" s="35"/>
      <c r="G66" s="35"/>
      <c r="H66" s="35"/>
      <c r="I66" s="35"/>
      <c r="J66" s="35"/>
      <c r="K66" s="35"/>
    </row>
    <row r="67" spans="1:11" s="34" customFormat="1" x14ac:dyDescent="0.3">
      <c r="A67" s="14"/>
      <c r="B67" s="21" t="s">
        <v>191</v>
      </c>
      <c r="C67" s="19">
        <v>1691.26</v>
      </c>
      <c r="D67" s="7"/>
      <c r="E67" s="33"/>
      <c r="F67" s="35"/>
      <c r="G67" s="35"/>
      <c r="H67" s="35"/>
      <c r="I67" s="35"/>
      <c r="J67" s="35"/>
      <c r="K67" s="35"/>
    </row>
    <row r="68" spans="1:11" s="34" customFormat="1" x14ac:dyDescent="0.3">
      <c r="A68" s="14"/>
      <c r="B68" s="21" t="s">
        <v>80</v>
      </c>
      <c r="C68" s="19">
        <v>1911.11</v>
      </c>
      <c r="D68" s="7"/>
      <c r="E68" s="33"/>
      <c r="F68" s="35"/>
      <c r="G68" s="35"/>
      <c r="H68" s="35"/>
      <c r="I68" s="35"/>
      <c r="J68" s="35"/>
      <c r="K68" s="35"/>
    </row>
    <row r="69" spans="1:11" s="34" customFormat="1" x14ac:dyDescent="0.3">
      <c r="A69" s="14"/>
      <c r="B69" s="21" t="s">
        <v>36</v>
      </c>
      <c r="C69" s="19">
        <v>1875.05</v>
      </c>
      <c r="D69" s="7"/>
      <c r="E69" s="33"/>
      <c r="F69" s="35"/>
      <c r="G69" s="35"/>
      <c r="H69" s="35"/>
      <c r="I69" s="35"/>
      <c r="J69" s="35"/>
      <c r="K69" s="35"/>
    </row>
    <row r="70" spans="1:11" s="34" customFormat="1" x14ac:dyDescent="0.3">
      <c r="A70" s="14"/>
      <c r="B70" s="21" t="s">
        <v>25</v>
      </c>
      <c r="C70" s="19">
        <v>1412.21</v>
      </c>
      <c r="D70" s="7"/>
      <c r="E70" s="33"/>
      <c r="F70" s="35"/>
      <c r="G70" s="35"/>
      <c r="H70" s="35"/>
      <c r="I70" s="35"/>
      <c r="J70" s="35"/>
      <c r="K70" s="35"/>
    </row>
    <row r="71" spans="1:11" s="34" customFormat="1" x14ac:dyDescent="0.3">
      <c r="A71" s="14"/>
      <c r="B71" s="21" t="s">
        <v>37</v>
      </c>
      <c r="C71" s="19">
        <v>1709.22</v>
      </c>
      <c r="D71" s="7"/>
      <c r="E71" s="33"/>
      <c r="F71" s="35"/>
      <c r="G71" s="35"/>
      <c r="H71" s="35"/>
      <c r="I71" s="35"/>
      <c r="J71" s="35"/>
      <c r="K71" s="35"/>
    </row>
    <row r="72" spans="1:11" s="34" customFormat="1" x14ac:dyDescent="0.3">
      <c r="A72" s="14"/>
      <c r="B72" s="21" t="s">
        <v>6</v>
      </c>
      <c r="C72" s="19">
        <v>2636.57</v>
      </c>
      <c r="D72" s="7"/>
      <c r="E72" s="33"/>
      <c r="F72" s="35"/>
      <c r="G72" s="35"/>
      <c r="H72" s="35"/>
      <c r="I72" s="35"/>
      <c r="J72" s="35"/>
      <c r="K72" s="35"/>
    </row>
    <row r="73" spans="1:11" s="34" customFormat="1" x14ac:dyDescent="0.3">
      <c r="A73" s="14"/>
      <c r="B73" s="21" t="s">
        <v>43</v>
      </c>
      <c r="C73" s="19">
        <v>1470.17</v>
      </c>
      <c r="D73" s="7"/>
      <c r="E73" s="33"/>
      <c r="F73" s="35"/>
      <c r="G73" s="35"/>
      <c r="H73" s="35"/>
      <c r="I73" s="35"/>
      <c r="J73" s="35"/>
      <c r="K73" s="35"/>
    </row>
    <row r="74" spans="1:11" s="34" customFormat="1" x14ac:dyDescent="0.3">
      <c r="A74" s="14"/>
      <c r="B74" s="21" t="s">
        <v>38</v>
      </c>
      <c r="C74" s="19">
        <v>2506.81</v>
      </c>
      <c r="D74" s="7"/>
      <c r="E74" s="33"/>
      <c r="F74" s="35"/>
      <c r="G74" s="35"/>
      <c r="H74" s="35"/>
      <c r="I74" s="35"/>
      <c r="J74" s="35"/>
      <c r="K74" s="35"/>
    </row>
    <row r="75" spans="1:11" s="34" customFormat="1" x14ac:dyDescent="0.3">
      <c r="A75" s="14"/>
      <c r="B75" s="21" t="s">
        <v>39</v>
      </c>
      <c r="C75" s="19">
        <v>5470.41</v>
      </c>
      <c r="D75" s="7"/>
      <c r="E75" s="33"/>
      <c r="F75" s="35"/>
      <c r="G75" s="35"/>
      <c r="H75" s="35"/>
      <c r="I75" s="35"/>
      <c r="J75" s="35"/>
      <c r="K75" s="35"/>
    </row>
    <row r="76" spans="1:11" s="34" customFormat="1" x14ac:dyDescent="0.3">
      <c r="A76" s="14"/>
      <c r="B76" s="21" t="s">
        <v>77</v>
      </c>
      <c r="C76" s="19">
        <v>2202.79</v>
      </c>
      <c r="D76" s="7"/>
      <c r="E76" s="33"/>
      <c r="F76" s="35"/>
      <c r="G76" s="35"/>
      <c r="H76" s="35"/>
      <c r="I76" s="35"/>
      <c r="J76" s="35"/>
      <c r="K76" s="35"/>
    </row>
    <row r="77" spans="1:11" s="34" customFormat="1" x14ac:dyDescent="0.3">
      <c r="A77" s="14"/>
      <c r="B77" s="21" t="s">
        <v>192</v>
      </c>
      <c r="C77" s="19">
        <v>2343.96</v>
      </c>
      <c r="D77" s="7"/>
      <c r="E77" s="33"/>
      <c r="F77" s="35"/>
      <c r="G77" s="35"/>
      <c r="H77" s="35"/>
      <c r="I77" s="35"/>
      <c r="J77" s="35"/>
      <c r="K77" s="35"/>
    </row>
    <row r="78" spans="1:11" s="34" customFormat="1" x14ac:dyDescent="0.3">
      <c r="A78" s="14"/>
      <c r="B78" s="21" t="s">
        <v>40</v>
      </c>
      <c r="C78" s="19">
        <v>1728.38</v>
      </c>
      <c r="D78" s="7"/>
      <c r="E78" s="33"/>
      <c r="F78" s="35"/>
      <c r="G78" s="35"/>
      <c r="H78" s="35"/>
      <c r="I78" s="35"/>
      <c r="J78" s="35"/>
      <c r="K78" s="35"/>
    </row>
    <row r="79" spans="1:11" s="34" customFormat="1" x14ac:dyDescent="0.3">
      <c r="A79" s="14"/>
      <c r="B79" s="21" t="s">
        <v>29</v>
      </c>
      <c r="C79" s="19">
        <v>1769.85</v>
      </c>
      <c r="D79" s="7"/>
      <c r="E79" s="33"/>
      <c r="F79" s="35"/>
      <c r="G79" s="35"/>
      <c r="H79" s="35"/>
      <c r="I79" s="35"/>
      <c r="J79" s="35"/>
      <c r="K79" s="35"/>
    </row>
    <row r="80" spans="1:11" s="34" customFormat="1" x14ac:dyDescent="0.3">
      <c r="A80" s="14"/>
      <c r="B80" s="21" t="s">
        <v>76</v>
      </c>
      <c r="C80" s="19">
        <v>3210.25</v>
      </c>
      <c r="D80" s="7"/>
      <c r="E80" s="33"/>
      <c r="F80" s="35"/>
      <c r="G80" s="35"/>
      <c r="H80" s="35"/>
      <c r="I80" s="35"/>
      <c r="J80" s="35"/>
      <c r="K80" s="35"/>
    </row>
    <row r="81" spans="1:11" s="34" customFormat="1" x14ac:dyDescent="0.3">
      <c r="A81" s="14"/>
      <c r="B81" s="21" t="s">
        <v>67</v>
      </c>
      <c r="C81" s="19">
        <v>4351.83</v>
      </c>
      <c r="D81" s="7"/>
      <c r="E81" s="33"/>
      <c r="F81" s="35"/>
      <c r="G81" s="35"/>
      <c r="H81" s="35"/>
      <c r="I81" s="35"/>
      <c r="J81" s="35"/>
      <c r="K81" s="35"/>
    </row>
    <row r="82" spans="1:11" s="34" customFormat="1" x14ac:dyDescent="0.3">
      <c r="A82" s="14"/>
      <c r="B82" s="21" t="s">
        <v>73</v>
      </c>
      <c r="C82" s="19">
        <v>1706.38</v>
      </c>
      <c r="D82" s="7"/>
      <c r="E82" s="33"/>
      <c r="F82" s="35"/>
      <c r="G82" s="35"/>
      <c r="H82" s="35"/>
      <c r="I82" s="35"/>
      <c r="J82" s="35"/>
      <c r="K82" s="35"/>
    </row>
    <row r="83" spans="1:11" s="34" customFormat="1" x14ac:dyDescent="0.3">
      <c r="A83" s="14"/>
      <c r="B83" s="21" t="s">
        <v>74</v>
      </c>
      <c r="C83" s="19">
        <v>2556</v>
      </c>
      <c r="D83" s="7"/>
      <c r="E83" s="33"/>
      <c r="F83" s="35"/>
      <c r="G83" s="35"/>
      <c r="H83" s="35"/>
      <c r="I83" s="35"/>
      <c r="J83" s="35"/>
      <c r="K83" s="35"/>
    </row>
    <row r="84" spans="1:11" s="34" customFormat="1" x14ac:dyDescent="0.3">
      <c r="A84" s="14"/>
      <c r="B84" s="21" t="s">
        <v>75</v>
      </c>
      <c r="C84" s="19">
        <v>1220.17</v>
      </c>
      <c r="D84" s="7"/>
      <c r="E84" s="33"/>
      <c r="F84" s="35"/>
      <c r="G84" s="35"/>
      <c r="H84" s="35"/>
      <c r="I84" s="35"/>
      <c r="J84" s="35"/>
      <c r="K84" s="35"/>
    </row>
    <row r="85" spans="1:11" s="34" customFormat="1" x14ac:dyDescent="0.3">
      <c r="A85" s="14"/>
      <c r="B85" s="21" t="s">
        <v>22</v>
      </c>
      <c r="C85" s="19">
        <v>2067.31</v>
      </c>
      <c r="D85" s="7"/>
      <c r="E85" s="33"/>
      <c r="F85" s="35"/>
      <c r="G85" s="35"/>
      <c r="H85" s="35"/>
      <c r="I85" s="35"/>
      <c r="J85" s="35"/>
      <c r="K85" s="35"/>
    </row>
    <row r="86" spans="1:11" s="34" customFormat="1" x14ac:dyDescent="0.3">
      <c r="A86" s="14"/>
      <c r="B86" s="39" t="s">
        <v>78</v>
      </c>
      <c r="C86" s="19">
        <v>2089.08</v>
      </c>
      <c r="D86" s="7"/>
      <c r="E86" s="33"/>
      <c r="F86" s="35"/>
      <c r="G86" s="35"/>
      <c r="H86" s="35"/>
      <c r="I86" s="35"/>
      <c r="J86" s="35"/>
      <c r="K86" s="35"/>
    </row>
    <row r="87" spans="1:11" s="34" customFormat="1" x14ac:dyDescent="0.3">
      <c r="A87" s="14"/>
      <c r="B87" s="39" t="s">
        <v>31</v>
      </c>
      <c r="C87" s="19">
        <v>1405.18</v>
      </c>
      <c r="D87" s="7"/>
      <c r="E87" s="33"/>
      <c r="F87" s="35"/>
      <c r="G87" s="35"/>
      <c r="H87" s="35"/>
      <c r="I87" s="35"/>
      <c r="J87" s="35"/>
      <c r="K87" s="35"/>
    </row>
    <row r="88" spans="1:11" s="34" customFormat="1" x14ac:dyDescent="0.3">
      <c r="A88" s="14"/>
      <c r="B88" s="39" t="s">
        <v>32</v>
      </c>
      <c r="C88" s="19">
        <v>1552.9</v>
      </c>
      <c r="D88" s="7"/>
      <c r="E88" s="33"/>
      <c r="F88" s="35"/>
      <c r="G88" s="35"/>
      <c r="H88" s="35"/>
      <c r="I88" s="35"/>
      <c r="J88" s="35"/>
      <c r="K88" s="35"/>
    </row>
    <row r="89" spans="1:11" s="34" customFormat="1" x14ac:dyDescent="0.3">
      <c r="A89" s="14"/>
      <c r="B89" s="39" t="s">
        <v>70</v>
      </c>
      <c r="C89" s="19">
        <v>1826.45</v>
      </c>
      <c r="D89" s="7"/>
      <c r="E89" s="33"/>
      <c r="F89" s="35"/>
      <c r="G89" s="35"/>
      <c r="H89" s="35"/>
      <c r="I89" s="35"/>
      <c r="J89" s="35"/>
      <c r="K89" s="35"/>
    </row>
    <row r="90" spans="1:11" s="34" customFormat="1" x14ac:dyDescent="0.3">
      <c r="A90" s="14"/>
      <c r="B90" s="39" t="s">
        <v>71</v>
      </c>
      <c r="C90" s="19">
        <v>3460.16</v>
      </c>
      <c r="D90" s="7"/>
      <c r="E90" s="33"/>
      <c r="F90" s="35"/>
      <c r="G90" s="35"/>
      <c r="H90" s="35"/>
      <c r="I90" s="35"/>
      <c r="J90" s="35"/>
      <c r="K90" s="35"/>
    </row>
    <row r="91" spans="1:11" s="34" customFormat="1" x14ac:dyDescent="0.3">
      <c r="A91" s="14"/>
      <c r="B91" s="39" t="s">
        <v>53</v>
      </c>
      <c r="C91" s="19">
        <v>2250.41</v>
      </c>
      <c r="D91" s="7"/>
      <c r="E91" s="33"/>
      <c r="F91" s="35"/>
      <c r="G91" s="35"/>
      <c r="H91" s="35"/>
      <c r="I91" s="35"/>
      <c r="J91" s="35"/>
      <c r="K91" s="35"/>
    </row>
    <row r="92" spans="1:11" s="34" customFormat="1" x14ac:dyDescent="0.3">
      <c r="A92" s="14"/>
      <c r="B92" s="39" t="s">
        <v>33</v>
      </c>
      <c r="C92" s="19">
        <v>1772.9</v>
      </c>
      <c r="D92" s="7"/>
      <c r="E92" s="33"/>
      <c r="F92" s="35"/>
      <c r="G92" s="35"/>
      <c r="H92" s="35"/>
      <c r="I92" s="35"/>
      <c r="J92" s="35"/>
      <c r="K92" s="35"/>
    </row>
    <row r="93" spans="1:11" s="34" customFormat="1" x14ac:dyDescent="0.3">
      <c r="A93" s="14"/>
      <c r="B93" s="39" t="s">
        <v>79</v>
      </c>
      <c r="C93" s="19">
        <v>2045.25</v>
      </c>
      <c r="D93" s="7"/>
      <c r="E93" s="33"/>
      <c r="F93" s="35"/>
      <c r="G93" s="35"/>
      <c r="H93" s="35"/>
      <c r="I93" s="35"/>
      <c r="J93" s="35"/>
      <c r="K93" s="35"/>
    </row>
    <row r="94" spans="1:11" s="34" customFormat="1" ht="15" thickBot="1" x14ac:dyDescent="0.35">
      <c r="A94" s="14"/>
      <c r="B94" s="48" t="s">
        <v>193</v>
      </c>
      <c r="C94" s="49">
        <v>1940.78</v>
      </c>
      <c r="D94" s="7"/>
      <c r="E94" s="33"/>
      <c r="F94" s="35"/>
      <c r="G94" s="35"/>
      <c r="H94" s="35"/>
      <c r="I94" s="35"/>
      <c r="J94" s="35"/>
      <c r="K94" s="35"/>
    </row>
    <row r="95" spans="1:11" s="34" customFormat="1" ht="15" thickBot="1" x14ac:dyDescent="0.35">
      <c r="A95" s="14"/>
      <c r="B95" s="50" t="s">
        <v>194</v>
      </c>
      <c r="C95" s="51">
        <f>SUM(C53:C94)</f>
        <v>96839.329999999987</v>
      </c>
      <c r="D95" s="7"/>
      <c r="E95" s="33"/>
      <c r="F95" s="35"/>
      <c r="G95" s="35"/>
      <c r="H95" s="35"/>
      <c r="I95" s="35"/>
      <c r="J95" s="35"/>
      <c r="K95" s="35"/>
    </row>
    <row r="96" spans="1:11" s="34" customFormat="1" x14ac:dyDescent="0.3">
      <c r="A96" s="14"/>
      <c r="B96" s="12"/>
      <c r="C96" s="7"/>
      <c r="D96" s="7"/>
      <c r="E96" s="33"/>
      <c r="F96" s="35"/>
      <c r="G96" s="35"/>
      <c r="H96" s="35"/>
      <c r="I96" s="35"/>
      <c r="J96" s="35"/>
      <c r="K96" s="35"/>
    </row>
    <row r="97" spans="1:11" s="35" customFormat="1" x14ac:dyDescent="0.3">
      <c r="A97" s="52" t="s">
        <v>201</v>
      </c>
      <c r="B97" s="53"/>
      <c r="C97" s="53"/>
      <c r="D97" s="34"/>
      <c r="E97" s="33"/>
    </row>
    <row r="98" spans="1:11" s="35" customFormat="1" x14ac:dyDescent="0.3">
      <c r="A98" s="52"/>
      <c r="B98" s="53"/>
      <c r="C98" s="53"/>
      <c r="D98" s="34"/>
      <c r="E98" s="33"/>
    </row>
    <row r="99" spans="1:11" s="35" customFormat="1" x14ac:dyDescent="0.3">
      <c r="A99" s="52"/>
      <c r="B99" s="53"/>
      <c r="C99" s="53"/>
      <c r="D99" s="34"/>
      <c r="E99" s="33"/>
    </row>
    <row r="100" spans="1:11" s="35" customFormat="1" x14ac:dyDescent="0.3">
      <c r="A100" s="52"/>
      <c r="B100" s="53"/>
      <c r="C100" s="53"/>
      <c r="D100" s="34"/>
      <c r="E100" s="33"/>
    </row>
    <row r="101" spans="1:11" s="35" customFormat="1" x14ac:dyDescent="0.3">
      <c r="A101" s="52"/>
      <c r="B101" s="54" t="s">
        <v>195</v>
      </c>
      <c r="C101" s="55" t="s">
        <v>196</v>
      </c>
      <c r="D101" s="34"/>
      <c r="E101" s="33"/>
    </row>
    <row r="102" spans="1:11" s="35" customFormat="1" x14ac:dyDescent="0.3">
      <c r="A102" s="52"/>
      <c r="B102" s="56" t="s">
        <v>197</v>
      </c>
      <c r="C102" s="57" t="s">
        <v>198</v>
      </c>
      <c r="D102" s="34"/>
      <c r="E102" s="33"/>
    </row>
    <row r="103" spans="1:11" s="35" customFormat="1" x14ac:dyDescent="0.3">
      <c r="A103" s="58"/>
      <c r="B103" s="56" t="s">
        <v>199</v>
      </c>
      <c r="C103" s="57" t="s">
        <v>200</v>
      </c>
      <c r="D103" s="34"/>
      <c r="E103" s="33"/>
    </row>
    <row r="104" spans="1:11" s="34" customFormat="1" x14ac:dyDescent="0.3">
      <c r="A104" s="14"/>
      <c r="B104" s="12"/>
      <c r="C104" s="7"/>
      <c r="D104" s="7"/>
      <c r="E104" s="33"/>
      <c r="F104" s="35"/>
      <c r="G104" s="35"/>
      <c r="H104" s="35"/>
      <c r="I104" s="35"/>
      <c r="J104" s="35"/>
      <c r="K104" s="35"/>
    </row>
    <row r="105" spans="1:11" s="34" customFormat="1" x14ac:dyDescent="0.3">
      <c r="A105" s="14"/>
      <c r="B105" s="12"/>
      <c r="C105" s="7"/>
      <c r="D105" s="7"/>
      <c r="E105" s="33"/>
      <c r="F105" s="35"/>
      <c r="G105" s="35"/>
      <c r="H105" s="35"/>
      <c r="I105" s="35"/>
      <c r="J105" s="35"/>
      <c r="K105" s="35"/>
    </row>
    <row r="106" spans="1:11" s="34" customFormat="1" x14ac:dyDescent="0.3">
      <c r="A106" s="14"/>
      <c r="B106" s="12"/>
      <c r="C106" s="7"/>
      <c r="D106" s="7"/>
      <c r="E106" s="33"/>
      <c r="F106" s="35"/>
      <c r="G106" s="35"/>
      <c r="H106" s="35"/>
      <c r="I106" s="35"/>
      <c r="J106" s="35"/>
      <c r="K106" s="35"/>
    </row>
    <row r="107" spans="1:11" s="34" customFormat="1" x14ac:dyDescent="0.3">
      <c r="A107" s="14"/>
      <c r="B107" s="12"/>
      <c r="C107" s="7"/>
      <c r="D107" s="7"/>
      <c r="E107" s="33"/>
      <c r="F107" s="35"/>
      <c r="G107" s="35"/>
      <c r="H107" s="35"/>
      <c r="I107" s="35"/>
      <c r="J107" s="35"/>
      <c r="K107" s="35"/>
    </row>
    <row r="108" spans="1:11" s="34" customFormat="1" x14ac:dyDescent="0.3">
      <c r="A108" s="14"/>
      <c r="B108" s="12"/>
      <c r="C108" s="7"/>
      <c r="D108" s="7"/>
      <c r="E108" s="33"/>
      <c r="F108" s="35"/>
      <c r="G108" s="35"/>
      <c r="H108" s="35"/>
      <c r="I108" s="35"/>
      <c r="J108" s="35"/>
      <c r="K108" s="35"/>
    </row>
    <row r="109" spans="1:11" s="34" customFormat="1" x14ac:dyDescent="0.3">
      <c r="A109" s="14"/>
      <c r="B109" s="12"/>
      <c r="C109" s="7"/>
      <c r="D109" s="7"/>
      <c r="E109" s="33"/>
      <c r="F109" s="35"/>
      <c r="G109" s="35"/>
      <c r="H109" s="35"/>
      <c r="I109" s="35"/>
      <c r="J109" s="35"/>
      <c r="K109" s="35"/>
    </row>
    <row r="110" spans="1:11" s="34" customFormat="1" x14ac:dyDescent="0.3">
      <c r="A110" s="14"/>
      <c r="B110" s="12"/>
      <c r="C110" s="7"/>
      <c r="D110" s="7"/>
      <c r="E110" s="33"/>
      <c r="F110" s="35"/>
      <c r="G110" s="35"/>
      <c r="H110" s="35"/>
      <c r="I110" s="35"/>
      <c r="J110" s="35"/>
      <c r="K110" s="35"/>
    </row>
    <row r="111" spans="1:11" s="34" customFormat="1" x14ac:dyDescent="0.3">
      <c r="A111" s="14"/>
      <c r="B111" s="12"/>
      <c r="C111" s="7"/>
      <c r="D111" s="7"/>
      <c r="E111" s="33"/>
      <c r="F111" s="35"/>
      <c r="G111" s="35"/>
      <c r="H111" s="35"/>
      <c r="I111" s="35"/>
      <c r="J111" s="35"/>
      <c r="K111" s="35"/>
    </row>
    <row r="112" spans="1:11" s="34" customFormat="1" x14ac:dyDescent="0.3">
      <c r="A112" s="14"/>
      <c r="B112" s="12"/>
      <c r="C112" s="7"/>
      <c r="D112" s="7"/>
      <c r="E112" s="33"/>
      <c r="F112" s="35"/>
      <c r="G112" s="35"/>
      <c r="H112" s="35"/>
      <c r="I112" s="35"/>
      <c r="J112" s="35"/>
      <c r="K112" s="35"/>
    </row>
    <row r="113" spans="1:11" s="34" customFormat="1" x14ac:dyDescent="0.3">
      <c r="A113" s="14"/>
      <c r="B113" s="12"/>
      <c r="C113" s="7"/>
      <c r="D113" s="7"/>
      <c r="E113" s="33"/>
      <c r="F113" s="35"/>
      <c r="G113" s="35"/>
      <c r="H113" s="35"/>
      <c r="I113" s="35"/>
      <c r="J113" s="35"/>
      <c r="K113" s="35"/>
    </row>
    <row r="114" spans="1:11" s="34" customFormat="1" x14ac:dyDescent="0.3">
      <c r="A114" s="14"/>
      <c r="B114" s="12"/>
      <c r="C114" s="7"/>
      <c r="D114" s="7"/>
      <c r="E114" s="33"/>
      <c r="F114" s="35"/>
      <c r="G114" s="35"/>
      <c r="H114" s="35"/>
      <c r="I114" s="35"/>
      <c r="J114" s="35"/>
      <c r="K114" s="35"/>
    </row>
    <row r="115" spans="1:11" s="34" customFormat="1" x14ac:dyDescent="0.3">
      <c r="A115" s="14"/>
      <c r="B115" s="12"/>
      <c r="C115" s="7"/>
      <c r="D115" s="7"/>
      <c r="E115" s="33"/>
      <c r="F115" s="35"/>
      <c r="G115" s="35"/>
      <c r="H115" s="35"/>
      <c r="I115" s="35"/>
      <c r="J115" s="35"/>
      <c r="K115" s="35"/>
    </row>
    <row r="116" spans="1:11" s="34" customFormat="1" x14ac:dyDescent="0.3">
      <c r="A116" s="14"/>
      <c r="B116" s="12"/>
      <c r="C116" s="7"/>
      <c r="D116" s="7"/>
      <c r="E116" s="33"/>
      <c r="F116" s="35"/>
      <c r="G116" s="35"/>
      <c r="H116" s="35"/>
      <c r="I116" s="35"/>
      <c r="J116" s="35"/>
      <c r="K116" s="35"/>
    </row>
    <row r="117" spans="1:11" s="34" customFormat="1" x14ac:dyDescent="0.3">
      <c r="A117" s="14"/>
      <c r="B117" s="12"/>
      <c r="C117" s="7"/>
      <c r="D117" s="7"/>
      <c r="E117" s="33"/>
      <c r="F117" s="35"/>
      <c r="G117" s="35"/>
      <c r="H117" s="35"/>
      <c r="I117" s="35"/>
      <c r="J117" s="35"/>
      <c r="K117" s="35"/>
    </row>
    <row r="118" spans="1:11" s="34" customFormat="1" x14ac:dyDescent="0.3">
      <c r="A118" s="14"/>
      <c r="B118" s="12"/>
      <c r="C118" s="7"/>
      <c r="D118" s="7"/>
      <c r="E118" s="33"/>
      <c r="F118" s="35"/>
      <c r="G118" s="35"/>
      <c r="H118" s="35"/>
      <c r="I118" s="35"/>
      <c r="J118" s="35"/>
      <c r="K118" s="35"/>
    </row>
    <row r="119" spans="1:11" s="34" customFormat="1" x14ac:dyDescent="0.3">
      <c r="A119" s="14"/>
      <c r="B119" s="12"/>
      <c r="C119" s="7"/>
      <c r="D119" s="7"/>
      <c r="E119" s="33"/>
      <c r="F119" s="35"/>
      <c r="G119" s="35"/>
      <c r="H119" s="35"/>
      <c r="I119" s="35"/>
      <c r="J119" s="35"/>
      <c r="K119" s="35"/>
    </row>
    <row r="120" spans="1:11" s="34" customFormat="1" x14ac:dyDescent="0.3">
      <c r="A120" s="14"/>
      <c r="B120" s="12"/>
      <c r="C120" s="7"/>
      <c r="D120" s="7"/>
      <c r="E120" s="33"/>
      <c r="F120" s="35"/>
      <c r="G120" s="35"/>
      <c r="H120" s="35"/>
      <c r="I120" s="35"/>
      <c r="J120" s="35"/>
      <c r="K120" s="35"/>
    </row>
    <row r="121" spans="1:11" s="34" customFormat="1" x14ac:dyDescent="0.3">
      <c r="A121" s="14"/>
      <c r="B121" s="12"/>
      <c r="C121" s="7"/>
      <c r="D121" s="7"/>
      <c r="E121" s="33"/>
      <c r="F121" s="35"/>
      <c r="G121" s="35"/>
      <c r="H121" s="35"/>
      <c r="I121" s="35"/>
      <c r="J121" s="35"/>
      <c r="K121" s="35"/>
    </row>
    <row r="122" spans="1:11" s="34" customFormat="1" x14ac:dyDescent="0.3">
      <c r="A122" s="14"/>
      <c r="B122" s="12"/>
      <c r="C122" s="7"/>
      <c r="D122" s="7"/>
      <c r="E122" s="33"/>
      <c r="F122" s="35"/>
      <c r="G122" s="35"/>
      <c r="H122" s="35"/>
      <c r="I122" s="35"/>
      <c r="J122" s="35"/>
      <c r="K122" s="35"/>
    </row>
    <row r="123" spans="1:11" s="34" customFormat="1" x14ac:dyDescent="0.3">
      <c r="A123" s="14"/>
      <c r="B123" s="12"/>
      <c r="C123" s="7"/>
      <c r="D123" s="7"/>
      <c r="E123" s="33"/>
      <c r="F123" s="35"/>
      <c r="G123" s="35"/>
      <c r="H123" s="35"/>
      <c r="I123" s="35"/>
      <c r="J123" s="35"/>
      <c r="K123" s="35"/>
    </row>
    <row r="124" spans="1:11" s="34" customFormat="1" x14ac:dyDescent="0.3">
      <c r="A124" s="14"/>
      <c r="B124" s="12"/>
      <c r="C124" s="7"/>
      <c r="D124" s="7"/>
      <c r="E124" s="33"/>
      <c r="F124" s="35"/>
      <c r="G124" s="35"/>
      <c r="H124" s="35"/>
      <c r="I124" s="35"/>
      <c r="J124" s="35"/>
      <c r="K124" s="35"/>
    </row>
    <row r="125" spans="1:11" s="34" customFormat="1" x14ac:dyDescent="0.3">
      <c r="A125" s="14"/>
      <c r="B125" s="12"/>
      <c r="C125" s="7"/>
      <c r="D125" s="7"/>
      <c r="E125" s="33"/>
      <c r="F125" s="35"/>
      <c r="G125" s="35"/>
      <c r="H125" s="35"/>
      <c r="I125" s="35"/>
      <c r="J125" s="35"/>
      <c r="K125" s="35"/>
    </row>
    <row r="126" spans="1:11" s="34" customFormat="1" x14ac:dyDescent="0.3">
      <c r="A126" s="14"/>
      <c r="B126" s="12"/>
      <c r="C126" s="7"/>
      <c r="D126" s="7"/>
      <c r="E126" s="33"/>
      <c r="F126" s="35"/>
      <c r="G126" s="35"/>
      <c r="H126" s="35"/>
      <c r="I126" s="35"/>
      <c r="J126" s="35"/>
      <c r="K126" s="35"/>
    </row>
    <row r="127" spans="1:11" s="34" customFormat="1" x14ac:dyDescent="0.3">
      <c r="A127" s="14"/>
      <c r="B127" s="12"/>
      <c r="C127" s="7"/>
      <c r="D127" s="7"/>
      <c r="E127" s="33"/>
      <c r="F127" s="35"/>
      <c r="G127" s="35"/>
      <c r="H127" s="35"/>
      <c r="I127" s="35"/>
      <c r="J127" s="35"/>
      <c r="K127" s="35"/>
    </row>
    <row r="128" spans="1:11" s="34" customFormat="1" x14ac:dyDescent="0.3">
      <c r="A128" s="14"/>
      <c r="B128" s="12"/>
      <c r="C128" s="7"/>
      <c r="D128" s="7"/>
      <c r="E128" s="33"/>
      <c r="F128" s="35"/>
      <c r="G128" s="35"/>
      <c r="H128" s="35"/>
      <c r="I128" s="35"/>
      <c r="J128" s="35"/>
      <c r="K128" s="35"/>
    </row>
    <row r="129" spans="1:11" x14ac:dyDescent="0.3">
      <c r="A129" s="36">
        <v>44221</v>
      </c>
      <c r="B129" s="35" t="s">
        <v>101</v>
      </c>
      <c r="C129" s="37">
        <v>10.45</v>
      </c>
      <c r="D129" s="37"/>
      <c r="E129" s="35"/>
      <c r="F129" s="35" t="s">
        <v>19</v>
      </c>
      <c r="G129" s="34"/>
      <c r="H129" s="36">
        <v>44221</v>
      </c>
      <c r="I129" s="36">
        <v>44221</v>
      </c>
      <c r="J129" s="35" t="s">
        <v>100</v>
      </c>
      <c r="K129" s="35" t="s">
        <v>60</v>
      </c>
    </row>
    <row r="130" spans="1:11" s="34" customFormat="1" x14ac:dyDescent="0.3">
      <c r="A130" s="14"/>
      <c r="B130" s="12"/>
      <c r="C130" s="7"/>
      <c r="D130" s="7"/>
      <c r="E130" s="33"/>
      <c r="F130" s="35"/>
      <c r="G130" s="35"/>
      <c r="H130" s="35"/>
      <c r="I130" s="35"/>
      <c r="J130" s="35"/>
      <c r="K130" s="35"/>
    </row>
    <row r="131" spans="1:11" s="34" customFormat="1" x14ac:dyDescent="0.3">
      <c r="A131" s="14"/>
      <c r="B131" s="12"/>
      <c r="C131" s="7"/>
      <c r="D131" s="7"/>
      <c r="E131" s="33"/>
      <c r="F131" s="35"/>
      <c r="G131" s="35"/>
      <c r="H131" s="35"/>
      <c r="I131" s="35"/>
      <c r="J131" s="35"/>
      <c r="K131" s="35"/>
    </row>
    <row r="132" spans="1:11" s="34" customFormat="1" x14ac:dyDescent="0.3">
      <c r="A132" s="14"/>
      <c r="B132" s="12"/>
      <c r="C132" s="7"/>
      <c r="D132" s="7"/>
      <c r="E132" s="33"/>
      <c r="F132" s="35"/>
      <c r="G132" s="35"/>
      <c r="H132" s="35"/>
      <c r="I132" s="35"/>
      <c r="J132" s="35"/>
      <c r="K132" s="35"/>
    </row>
    <row r="133" spans="1:11" x14ac:dyDescent="0.3">
      <c r="A133" s="36">
        <v>44200</v>
      </c>
      <c r="B133" s="35" t="s">
        <v>6</v>
      </c>
      <c r="C133" s="37">
        <v>2415.21</v>
      </c>
      <c r="D133" s="37"/>
      <c r="E133" s="37"/>
      <c r="F133" s="35" t="s">
        <v>7</v>
      </c>
      <c r="G133" s="34"/>
      <c r="H133" s="36">
        <v>44201</v>
      </c>
      <c r="I133" s="36">
        <v>44200</v>
      </c>
      <c r="J133" s="35" t="s">
        <v>8</v>
      </c>
      <c r="K133" s="35" t="s">
        <v>9</v>
      </c>
    </row>
    <row r="134" spans="1:11" x14ac:dyDescent="0.3">
      <c r="A134" s="36">
        <v>44201</v>
      </c>
      <c r="B134" s="35" t="s">
        <v>10</v>
      </c>
      <c r="C134" s="37">
        <v>98.91</v>
      </c>
      <c r="D134" s="37"/>
      <c r="E134" s="35"/>
      <c r="F134" s="35" t="s">
        <v>7</v>
      </c>
      <c r="G134" s="35" t="s">
        <v>11</v>
      </c>
      <c r="H134" s="36">
        <v>44201</v>
      </c>
      <c r="I134" s="36">
        <v>44201</v>
      </c>
      <c r="J134" s="35" t="s">
        <v>8</v>
      </c>
      <c r="K134" s="35" t="s">
        <v>12</v>
      </c>
    </row>
    <row r="135" spans="1:11" x14ac:dyDescent="0.3">
      <c r="A135" s="36">
        <v>44201</v>
      </c>
      <c r="B135" s="35" t="s">
        <v>10</v>
      </c>
      <c r="C135" s="37">
        <v>98.91</v>
      </c>
      <c r="D135" s="37"/>
      <c r="E135" s="35"/>
      <c r="F135" s="35" t="s">
        <v>7</v>
      </c>
      <c r="G135" s="35" t="s">
        <v>13</v>
      </c>
      <c r="H135" s="36">
        <v>44201</v>
      </c>
      <c r="I135" s="36">
        <v>44321</v>
      </c>
      <c r="J135" s="35" t="s">
        <v>8</v>
      </c>
      <c r="K135" s="34"/>
    </row>
    <row r="136" spans="1:11" x14ac:dyDescent="0.3">
      <c r="A136" s="36">
        <v>44201</v>
      </c>
      <c r="B136" s="35" t="s">
        <v>10</v>
      </c>
      <c r="C136" s="37">
        <v>98.91</v>
      </c>
      <c r="D136" s="37"/>
      <c r="E136" s="35"/>
      <c r="F136" s="35" t="s">
        <v>7</v>
      </c>
      <c r="G136" s="35" t="s">
        <v>14</v>
      </c>
      <c r="H136" s="36">
        <v>44201</v>
      </c>
      <c r="I136" s="36">
        <v>44352</v>
      </c>
      <c r="J136" s="35" t="s">
        <v>8</v>
      </c>
      <c r="K136" s="34"/>
    </row>
    <row r="137" spans="1:11" x14ac:dyDescent="0.3">
      <c r="A137" s="36">
        <v>44201</v>
      </c>
      <c r="B137" s="35" t="s">
        <v>10</v>
      </c>
      <c r="C137" s="37">
        <v>98.91</v>
      </c>
      <c r="D137" s="37"/>
      <c r="E137" s="35"/>
      <c r="F137" s="35" t="s">
        <v>7</v>
      </c>
      <c r="G137" s="35" t="s">
        <v>15</v>
      </c>
      <c r="H137" s="36">
        <v>44201</v>
      </c>
      <c r="I137" s="36">
        <v>44291</v>
      </c>
      <c r="J137" s="35" t="s">
        <v>8</v>
      </c>
      <c r="K137" s="34"/>
    </row>
    <row r="138" spans="1:11" x14ac:dyDescent="0.3">
      <c r="A138" s="36">
        <v>44201</v>
      </c>
      <c r="B138" s="35" t="s">
        <v>10</v>
      </c>
      <c r="C138" s="37">
        <v>98.91</v>
      </c>
      <c r="D138" s="37"/>
      <c r="E138" s="35"/>
      <c r="F138" s="35" t="s">
        <v>7</v>
      </c>
      <c r="G138" s="35" t="s">
        <v>16</v>
      </c>
      <c r="H138" s="36">
        <v>44201</v>
      </c>
      <c r="I138" s="36">
        <v>44232</v>
      </c>
      <c r="J138" s="35" t="s">
        <v>8</v>
      </c>
      <c r="K138" s="34"/>
    </row>
    <row r="139" spans="1:11" x14ac:dyDescent="0.3">
      <c r="A139" s="36">
        <v>44201</v>
      </c>
      <c r="B139" s="35" t="s">
        <v>10</v>
      </c>
      <c r="C139" s="37">
        <v>98.91</v>
      </c>
      <c r="D139" s="37"/>
      <c r="E139" s="35"/>
      <c r="F139" s="35" t="s">
        <v>7</v>
      </c>
      <c r="G139" s="35" t="s">
        <v>17</v>
      </c>
      <c r="H139" s="36">
        <v>44201</v>
      </c>
      <c r="I139" s="36">
        <v>44260</v>
      </c>
      <c r="J139" s="35" t="s">
        <v>8</v>
      </c>
      <c r="K139" s="34"/>
    </row>
    <row r="140" spans="1:11" x14ac:dyDescent="0.3">
      <c r="A140" s="36">
        <v>44202</v>
      </c>
      <c r="B140" s="35" t="s">
        <v>18</v>
      </c>
      <c r="C140" s="37">
        <v>4</v>
      </c>
      <c r="D140" s="37"/>
      <c r="E140" s="35"/>
      <c r="F140" s="35" t="s">
        <v>19</v>
      </c>
      <c r="G140" s="34"/>
      <c r="H140" s="36">
        <v>44202</v>
      </c>
      <c r="I140" s="36">
        <v>44202</v>
      </c>
      <c r="J140" s="35" t="s">
        <v>8</v>
      </c>
      <c r="K140" s="35" t="s">
        <v>20</v>
      </c>
    </row>
    <row r="141" spans="1:11" x14ac:dyDescent="0.3">
      <c r="A141" s="36">
        <v>44202</v>
      </c>
      <c r="B141" s="35" t="s">
        <v>10</v>
      </c>
      <c r="C141" s="37">
        <v>322.89999999999998</v>
      </c>
      <c r="D141" s="37"/>
      <c r="E141" s="35"/>
      <c r="F141" s="35" t="s">
        <v>7</v>
      </c>
      <c r="G141" s="34"/>
      <c r="H141" s="36">
        <v>44202</v>
      </c>
      <c r="I141" s="36">
        <v>44202</v>
      </c>
      <c r="J141" s="35" t="s">
        <v>8</v>
      </c>
      <c r="K141" s="35" t="s">
        <v>21</v>
      </c>
    </row>
    <row r="142" spans="1:11" x14ac:dyDescent="0.3">
      <c r="A142" s="36">
        <v>44204</v>
      </c>
      <c r="B142" s="35" t="s">
        <v>22</v>
      </c>
      <c r="C142" s="37">
        <v>701.46</v>
      </c>
      <c r="D142" s="37"/>
      <c r="E142" s="35"/>
      <c r="F142" s="35" t="s">
        <v>7</v>
      </c>
      <c r="G142" s="34"/>
      <c r="H142" s="36">
        <v>44207</v>
      </c>
      <c r="I142" s="36">
        <v>44204</v>
      </c>
      <c r="J142" s="35" t="s">
        <v>8</v>
      </c>
      <c r="K142" s="35" t="s">
        <v>9</v>
      </c>
    </row>
    <row r="143" spans="1:11" x14ac:dyDescent="0.3">
      <c r="A143" s="36">
        <v>44208</v>
      </c>
      <c r="B143" s="35" t="s">
        <v>18</v>
      </c>
      <c r="C143" s="37">
        <v>4</v>
      </c>
      <c r="D143" s="37"/>
      <c r="E143" s="35"/>
      <c r="F143" s="35" t="s">
        <v>19</v>
      </c>
      <c r="G143" s="34"/>
      <c r="H143" s="36">
        <v>44208</v>
      </c>
      <c r="I143" s="36">
        <v>44208</v>
      </c>
      <c r="J143" s="35" t="s">
        <v>8</v>
      </c>
      <c r="K143" s="35" t="s">
        <v>20</v>
      </c>
    </row>
    <row r="144" spans="1:11" x14ac:dyDescent="0.3">
      <c r="A144" s="36">
        <v>44211</v>
      </c>
      <c r="B144" s="35" t="s">
        <v>25</v>
      </c>
      <c r="C144" s="37">
        <v>529</v>
      </c>
      <c r="D144" s="37"/>
      <c r="E144" s="35"/>
      <c r="F144" s="35" t="s">
        <v>26</v>
      </c>
      <c r="G144" s="34"/>
      <c r="H144" s="36">
        <v>44211</v>
      </c>
      <c r="I144" s="36">
        <v>44211</v>
      </c>
      <c r="J144" s="35" t="s">
        <v>8</v>
      </c>
      <c r="K144" s="35" t="s">
        <v>27</v>
      </c>
    </row>
    <row r="145" spans="1:11" x14ac:dyDescent="0.3">
      <c r="A145" s="36">
        <v>44211</v>
      </c>
      <c r="B145" s="35" t="s">
        <v>28</v>
      </c>
      <c r="C145" s="37">
        <v>380</v>
      </c>
      <c r="D145" s="37"/>
      <c r="E145" s="35"/>
      <c r="F145" s="35" t="s">
        <v>26</v>
      </c>
      <c r="G145" s="34"/>
      <c r="H145" s="36">
        <v>44211</v>
      </c>
      <c r="I145" s="36">
        <v>44211</v>
      </c>
      <c r="J145" s="35" t="s">
        <v>8</v>
      </c>
      <c r="K145" s="35" t="s">
        <v>27</v>
      </c>
    </row>
    <row r="146" spans="1:11" x14ac:dyDescent="0.3">
      <c r="A146" s="36">
        <v>44211</v>
      </c>
      <c r="B146" s="35" t="s">
        <v>29</v>
      </c>
      <c r="C146" s="37">
        <v>610</v>
      </c>
      <c r="D146" s="37"/>
      <c r="E146" s="35"/>
      <c r="F146" s="35" t="s">
        <v>26</v>
      </c>
      <c r="G146" s="35" t="s">
        <v>30</v>
      </c>
      <c r="H146" s="36">
        <v>44211</v>
      </c>
      <c r="I146" s="36">
        <v>44211</v>
      </c>
      <c r="J146" s="35" t="s">
        <v>8</v>
      </c>
      <c r="K146" s="35" t="s">
        <v>27</v>
      </c>
    </row>
    <row r="147" spans="1:11" x14ac:dyDescent="0.3">
      <c r="A147" s="36">
        <v>44211</v>
      </c>
      <c r="B147" s="35" t="s">
        <v>31</v>
      </c>
      <c r="C147" s="37">
        <v>420</v>
      </c>
      <c r="D147" s="37"/>
      <c r="E147" s="35"/>
      <c r="F147" s="35" t="s">
        <v>26</v>
      </c>
      <c r="G147" s="35" t="s">
        <v>11</v>
      </c>
      <c r="H147" s="36">
        <v>44211</v>
      </c>
      <c r="I147" s="36">
        <v>44211</v>
      </c>
      <c r="J147" s="35" t="s">
        <v>8</v>
      </c>
      <c r="K147" s="34"/>
    </row>
    <row r="148" spans="1:11" x14ac:dyDescent="0.3">
      <c r="A148" s="36">
        <v>44211</v>
      </c>
      <c r="B148" s="35" t="s">
        <v>32</v>
      </c>
      <c r="C148" s="37">
        <v>407</v>
      </c>
      <c r="D148" s="37"/>
      <c r="E148" s="35"/>
      <c r="F148" s="35" t="s">
        <v>26</v>
      </c>
      <c r="G148" s="34"/>
      <c r="H148" s="36">
        <v>44211</v>
      </c>
      <c r="I148" s="36">
        <v>44211</v>
      </c>
      <c r="J148" s="35" t="s">
        <v>8</v>
      </c>
      <c r="K148" s="35" t="s">
        <v>27</v>
      </c>
    </row>
    <row r="149" spans="1:11" x14ac:dyDescent="0.3">
      <c r="A149" s="36">
        <v>44211</v>
      </c>
      <c r="B149" s="35" t="s">
        <v>33</v>
      </c>
      <c r="C149" s="37">
        <v>532</v>
      </c>
      <c r="D149" s="37"/>
      <c r="E149" s="35"/>
      <c r="F149" s="35" t="s">
        <v>7</v>
      </c>
      <c r="G149" s="35" t="s">
        <v>16</v>
      </c>
      <c r="H149" s="36">
        <v>44211</v>
      </c>
      <c r="I149" s="36">
        <v>44211</v>
      </c>
      <c r="J149" s="35" t="s">
        <v>8</v>
      </c>
      <c r="K149" s="35" t="s">
        <v>27</v>
      </c>
    </row>
    <row r="150" spans="1:11" x14ac:dyDescent="0.3">
      <c r="A150" s="36">
        <v>44211</v>
      </c>
      <c r="B150" s="35" t="s">
        <v>34</v>
      </c>
      <c r="C150" s="37">
        <v>610</v>
      </c>
      <c r="D150" s="37"/>
      <c r="E150" s="35"/>
      <c r="F150" s="35" t="s">
        <v>26</v>
      </c>
      <c r="G150" s="34"/>
      <c r="H150" s="36">
        <v>44211</v>
      </c>
      <c r="I150" s="36">
        <v>44211</v>
      </c>
      <c r="J150" s="35" t="s">
        <v>8</v>
      </c>
      <c r="K150" s="35" t="s">
        <v>27</v>
      </c>
    </row>
    <row r="151" spans="1:11" x14ac:dyDescent="0.3">
      <c r="A151" s="36">
        <v>44211</v>
      </c>
      <c r="B151" s="35" t="s">
        <v>35</v>
      </c>
      <c r="C151" s="37">
        <v>684</v>
      </c>
      <c r="D151" s="37"/>
      <c r="E151" s="35"/>
      <c r="F151" s="35" t="s">
        <v>26</v>
      </c>
      <c r="G151" s="34"/>
      <c r="H151" s="36">
        <v>44211</v>
      </c>
      <c r="I151" s="36">
        <v>44211</v>
      </c>
      <c r="J151" s="35" t="s">
        <v>8</v>
      </c>
      <c r="K151" s="35" t="s">
        <v>27</v>
      </c>
    </row>
    <row r="152" spans="1:11" x14ac:dyDescent="0.3">
      <c r="A152" s="36">
        <v>44211</v>
      </c>
      <c r="B152" s="35" t="s">
        <v>36</v>
      </c>
      <c r="C152" s="37">
        <v>610</v>
      </c>
      <c r="D152" s="37"/>
      <c r="E152" s="35"/>
      <c r="F152" s="35" t="s">
        <v>26</v>
      </c>
      <c r="G152" s="35" t="s">
        <v>11</v>
      </c>
      <c r="H152" s="36">
        <v>44211</v>
      </c>
      <c r="I152" s="36">
        <v>44211</v>
      </c>
      <c r="J152" s="35" t="s">
        <v>8</v>
      </c>
      <c r="K152" s="35" t="s">
        <v>27</v>
      </c>
    </row>
    <row r="153" spans="1:11" x14ac:dyDescent="0.3">
      <c r="A153" s="36">
        <v>44211</v>
      </c>
      <c r="B153" s="35" t="s">
        <v>37</v>
      </c>
      <c r="C153" s="37">
        <v>582</v>
      </c>
      <c r="D153" s="37"/>
      <c r="E153" s="35"/>
      <c r="F153" s="35" t="s">
        <v>26</v>
      </c>
      <c r="G153" s="34"/>
      <c r="H153" s="36">
        <v>44211</v>
      </c>
      <c r="I153" s="36">
        <v>44211</v>
      </c>
      <c r="J153" s="35" t="s">
        <v>8</v>
      </c>
      <c r="K153" s="35" t="s">
        <v>27</v>
      </c>
    </row>
    <row r="154" spans="1:11" x14ac:dyDescent="0.3">
      <c r="A154" s="36">
        <v>44211</v>
      </c>
      <c r="B154" s="35" t="s">
        <v>38</v>
      </c>
      <c r="C154" s="37">
        <v>832</v>
      </c>
      <c r="D154" s="37"/>
      <c r="E154" s="35"/>
      <c r="F154" s="35" t="s">
        <v>26</v>
      </c>
      <c r="G154" s="34"/>
      <c r="H154" s="36">
        <v>44211</v>
      </c>
      <c r="I154" s="36">
        <v>44211</v>
      </c>
      <c r="J154" s="35" t="s">
        <v>8</v>
      </c>
      <c r="K154" s="35" t="s">
        <v>27</v>
      </c>
    </row>
    <row r="155" spans="1:11" x14ac:dyDescent="0.3">
      <c r="A155" s="36">
        <v>44211</v>
      </c>
      <c r="B155" s="35" t="s">
        <v>39</v>
      </c>
      <c r="C155" s="37">
        <v>1713</v>
      </c>
      <c r="D155" s="37"/>
      <c r="E155" s="37"/>
      <c r="F155" s="35" t="s">
        <v>26</v>
      </c>
      <c r="G155" s="34"/>
      <c r="H155" s="36">
        <v>44211</v>
      </c>
      <c r="I155" s="36">
        <v>44211</v>
      </c>
      <c r="J155" s="35" t="s">
        <v>8</v>
      </c>
      <c r="K155" s="35" t="s">
        <v>27</v>
      </c>
    </row>
    <row r="156" spans="1:11" x14ac:dyDescent="0.3">
      <c r="A156" s="36">
        <v>44211</v>
      </c>
      <c r="B156" s="35" t="s">
        <v>40</v>
      </c>
      <c r="C156" s="37">
        <v>485</v>
      </c>
      <c r="D156" s="37"/>
      <c r="E156" s="35"/>
      <c r="F156" s="35" t="s">
        <v>26</v>
      </c>
      <c r="G156" s="34"/>
      <c r="H156" s="36">
        <v>44211</v>
      </c>
      <c r="I156" s="36">
        <v>44211</v>
      </c>
      <c r="J156" s="35" t="s">
        <v>8</v>
      </c>
      <c r="K156" s="35" t="s">
        <v>27</v>
      </c>
    </row>
    <row r="157" spans="1:11" x14ac:dyDescent="0.3">
      <c r="A157" s="36">
        <v>44211</v>
      </c>
      <c r="B157" s="35" t="s">
        <v>41</v>
      </c>
      <c r="C157" s="37">
        <v>407</v>
      </c>
      <c r="D157" s="37"/>
      <c r="E157" s="35"/>
      <c r="F157" s="35" t="s">
        <v>26</v>
      </c>
      <c r="G157" s="34"/>
      <c r="H157" s="36">
        <v>44211</v>
      </c>
      <c r="I157" s="36">
        <v>44211</v>
      </c>
      <c r="J157" s="35" t="s">
        <v>8</v>
      </c>
      <c r="K157" s="35" t="s">
        <v>27</v>
      </c>
    </row>
    <row r="158" spans="1:11" x14ac:dyDescent="0.3">
      <c r="A158" s="36">
        <v>44211</v>
      </c>
      <c r="B158" s="35" t="s">
        <v>18</v>
      </c>
      <c r="C158" s="37">
        <v>93.45</v>
      </c>
      <c r="D158" s="37"/>
      <c r="E158" s="35"/>
      <c r="F158" s="35" t="s">
        <v>19</v>
      </c>
      <c r="G158" s="34"/>
      <c r="H158" s="36">
        <v>44211</v>
      </c>
      <c r="I158" s="36">
        <v>44211</v>
      </c>
      <c r="J158" s="35" t="s">
        <v>8</v>
      </c>
      <c r="K158" s="35" t="s">
        <v>42</v>
      </c>
    </row>
    <row r="159" spans="1:11" x14ac:dyDescent="0.3">
      <c r="A159" s="36">
        <v>44211</v>
      </c>
      <c r="B159" s="35" t="s">
        <v>36</v>
      </c>
      <c r="C159" s="37">
        <v>1922.35</v>
      </c>
      <c r="D159" s="37"/>
      <c r="E159" s="37"/>
      <c r="F159" s="35" t="s">
        <v>7</v>
      </c>
      <c r="G159" s="34"/>
      <c r="H159" s="36">
        <v>44212</v>
      </c>
      <c r="I159" s="36">
        <v>44211</v>
      </c>
      <c r="J159" s="35" t="s">
        <v>8</v>
      </c>
      <c r="K159" s="35" t="s">
        <v>9</v>
      </c>
    </row>
    <row r="160" spans="1:11" x14ac:dyDescent="0.3">
      <c r="A160" s="36">
        <v>44211</v>
      </c>
      <c r="B160" s="35" t="s">
        <v>43</v>
      </c>
      <c r="C160" s="37">
        <v>582</v>
      </c>
      <c r="D160" s="37"/>
      <c r="E160" s="35"/>
      <c r="F160" s="35" t="s">
        <v>26</v>
      </c>
      <c r="G160" s="34"/>
      <c r="H160" s="36">
        <v>44211</v>
      </c>
      <c r="I160" s="36">
        <v>44211</v>
      </c>
      <c r="J160" s="35" t="s">
        <v>8</v>
      </c>
      <c r="K160" s="35" t="s">
        <v>27</v>
      </c>
    </row>
    <row r="161" spans="1:11" x14ac:dyDescent="0.3">
      <c r="A161" s="36">
        <v>44211</v>
      </c>
      <c r="B161" s="35" t="s">
        <v>44</v>
      </c>
      <c r="C161" s="37">
        <v>610</v>
      </c>
      <c r="D161" s="37"/>
      <c r="E161" s="35"/>
      <c r="F161" s="35" t="s">
        <v>26</v>
      </c>
      <c r="G161" s="34"/>
      <c r="H161" s="36">
        <v>44211</v>
      </c>
      <c r="I161" s="36">
        <v>44211</v>
      </c>
      <c r="J161" s="35" t="s">
        <v>8</v>
      </c>
      <c r="K161" s="35" t="s">
        <v>27</v>
      </c>
    </row>
    <row r="162" spans="1:11" x14ac:dyDescent="0.3">
      <c r="A162" s="36">
        <v>44211</v>
      </c>
      <c r="B162" s="35" t="s">
        <v>45</v>
      </c>
      <c r="C162" s="37">
        <v>570</v>
      </c>
      <c r="D162" s="37"/>
      <c r="E162" s="35"/>
      <c r="F162" s="35" t="s">
        <v>26</v>
      </c>
      <c r="G162" s="34"/>
      <c r="H162" s="36">
        <v>44211</v>
      </c>
      <c r="I162" s="36">
        <v>44211</v>
      </c>
      <c r="J162" s="35" t="s">
        <v>8</v>
      </c>
      <c r="K162" s="35" t="s">
        <v>27</v>
      </c>
    </row>
    <row r="163" spans="1:11" x14ac:dyDescent="0.3">
      <c r="A163" s="36">
        <v>44211</v>
      </c>
      <c r="B163" s="35" t="s">
        <v>46</v>
      </c>
      <c r="C163" s="37">
        <v>756</v>
      </c>
      <c r="D163" s="37"/>
      <c r="E163" s="35"/>
      <c r="F163" s="35" t="s">
        <v>7</v>
      </c>
      <c r="G163" s="35" t="s">
        <v>16</v>
      </c>
      <c r="H163" s="36">
        <v>44211</v>
      </c>
      <c r="I163" s="36">
        <v>44211</v>
      </c>
      <c r="J163" s="35" t="s">
        <v>8</v>
      </c>
      <c r="K163" s="35" t="s">
        <v>27</v>
      </c>
    </row>
    <row r="164" spans="1:11" x14ac:dyDescent="0.3">
      <c r="A164" s="36">
        <v>44211</v>
      </c>
      <c r="B164" s="35" t="s">
        <v>47</v>
      </c>
      <c r="C164" s="37">
        <v>1399</v>
      </c>
      <c r="D164" s="37"/>
      <c r="E164" s="37"/>
      <c r="F164" s="35" t="s">
        <v>26</v>
      </c>
      <c r="G164" s="34"/>
      <c r="H164" s="36">
        <v>44211</v>
      </c>
      <c r="I164" s="36">
        <v>44211</v>
      </c>
      <c r="J164" s="35" t="s">
        <v>8</v>
      </c>
      <c r="K164" s="35" t="s">
        <v>27</v>
      </c>
    </row>
    <row r="165" spans="1:11" x14ac:dyDescent="0.3">
      <c r="A165" s="36">
        <v>44211</v>
      </c>
      <c r="B165" s="35" t="s">
        <v>48</v>
      </c>
      <c r="C165" s="37">
        <v>776</v>
      </c>
      <c r="D165" s="37"/>
      <c r="E165" s="35"/>
      <c r="F165" s="35" t="s">
        <v>26</v>
      </c>
      <c r="G165" s="34"/>
      <c r="H165" s="36">
        <v>44211</v>
      </c>
      <c r="I165" s="36">
        <v>44211</v>
      </c>
      <c r="J165" s="35" t="s">
        <v>8</v>
      </c>
      <c r="K165" s="35" t="s">
        <v>27</v>
      </c>
    </row>
    <row r="166" spans="1:11" x14ac:dyDescent="0.3">
      <c r="A166" s="36">
        <v>44211</v>
      </c>
      <c r="B166" s="35" t="s">
        <v>49</v>
      </c>
      <c r="C166" s="37">
        <v>610</v>
      </c>
      <c r="D166" s="37"/>
      <c r="E166" s="35"/>
      <c r="F166" s="35" t="s">
        <v>26</v>
      </c>
      <c r="G166" s="34"/>
      <c r="H166" s="36">
        <v>44211</v>
      </c>
      <c r="I166" s="36">
        <v>44211</v>
      </c>
      <c r="J166" s="35" t="s">
        <v>8</v>
      </c>
      <c r="K166" s="35" t="s">
        <v>27</v>
      </c>
    </row>
    <row r="167" spans="1:11" x14ac:dyDescent="0.3">
      <c r="A167" s="36">
        <v>44211</v>
      </c>
      <c r="B167" s="35" t="s">
        <v>50</v>
      </c>
      <c r="C167" s="37">
        <v>756</v>
      </c>
      <c r="D167" s="37"/>
      <c r="E167" s="35"/>
      <c r="F167" s="35" t="s">
        <v>26</v>
      </c>
      <c r="G167" s="34"/>
      <c r="H167" s="36">
        <v>44211</v>
      </c>
      <c r="I167" s="36">
        <v>44211</v>
      </c>
      <c r="J167" s="35" t="s">
        <v>8</v>
      </c>
      <c r="K167" s="35" t="s">
        <v>27</v>
      </c>
    </row>
    <row r="168" spans="1:11" x14ac:dyDescent="0.3">
      <c r="A168" s="36">
        <v>44211</v>
      </c>
      <c r="B168" s="35" t="s">
        <v>51</v>
      </c>
      <c r="C168" s="37">
        <v>610</v>
      </c>
      <c r="D168" s="37"/>
      <c r="E168" s="35"/>
      <c r="F168" s="35" t="s">
        <v>52</v>
      </c>
      <c r="G168" s="35" t="s">
        <v>17</v>
      </c>
      <c r="H168" s="36">
        <v>44211</v>
      </c>
      <c r="I168" s="36">
        <v>44211</v>
      </c>
      <c r="J168" s="35" t="s">
        <v>8</v>
      </c>
      <c r="K168" s="35" t="s">
        <v>27</v>
      </c>
    </row>
    <row r="169" spans="1:11" x14ac:dyDescent="0.3">
      <c r="A169" s="36">
        <v>44211</v>
      </c>
      <c r="B169" s="35" t="s">
        <v>53</v>
      </c>
      <c r="C169" s="37">
        <v>554</v>
      </c>
      <c r="D169" s="37"/>
      <c r="E169" s="35"/>
      <c r="F169" s="35" t="s">
        <v>26</v>
      </c>
      <c r="G169" s="34"/>
      <c r="H169" s="36">
        <v>44211</v>
      </c>
      <c r="I169" s="36">
        <v>44211</v>
      </c>
      <c r="J169" s="35" t="s">
        <v>8</v>
      </c>
      <c r="K169" s="35" t="s">
        <v>27</v>
      </c>
    </row>
    <row r="170" spans="1:11" x14ac:dyDescent="0.3">
      <c r="A170" s="36">
        <v>44215</v>
      </c>
      <c r="B170" s="35" t="s">
        <v>18</v>
      </c>
      <c r="C170" s="37">
        <v>100</v>
      </c>
      <c r="D170" s="37"/>
      <c r="E170" s="35"/>
      <c r="F170" s="35" t="s">
        <v>19</v>
      </c>
      <c r="G170" s="34"/>
      <c r="H170" s="36">
        <v>44215</v>
      </c>
      <c r="I170" s="36">
        <v>44215</v>
      </c>
      <c r="J170" s="35" t="s">
        <v>8</v>
      </c>
      <c r="K170" s="35" t="s">
        <v>20</v>
      </c>
    </row>
    <row r="171" spans="1:11" x14ac:dyDescent="0.3">
      <c r="A171" s="36">
        <v>44218</v>
      </c>
      <c r="B171" s="35" t="s">
        <v>51</v>
      </c>
      <c r="C171" s="37">
        <v>5269.66</v>
      </c>
      <c r="D171" s="37"/>
      <c r="E171" s="37"/>
      <c r="F171" s="35" t="s">
        <v>54</v>
      </c>
      <c r="G171" s="34"/>
      <c r="H171" s="36">
        <v>44211</v>
      </c>
      <c r="I171" s="36">
        <v>44218</v>
      </c>
      <c r="J171" s="35" t="s">
        <v>8</v>
      </c>
      <c r="K171" s="35" t="s">
        <v>55</v>
      </c>
    </row>
    <row r="172" spans="1:11" x14ac:dyDescent="0.3">
      <c r="A172" s="36">
        <v>44218</v>
      </c>
      <c r="B172" s="35" t="s">
        <v>45</v>
      </c>
      <c r="C172" s="37">
        <v>3825.1</v>
      </c>
      <c r="D172" s="37"/>
      <c r="E172" s="37"/>
      <c r="F172" s="35" t="s">
        <v>7</v>
      </c>
      <c r="G172" s="34"/>
      <c r="H172" s="36">
        <v>44211</v>
      </c>
      <c r="I172" s="36">
        <v>44218</v>
      </c>
      <c r="J172" s="35" t="s">
        <v>8</v>
      </c>
      <c r="K172" s="35" t="s">
        <v>56</v>
      </c>
    </row>
    <row r="173" spans="1:11" x14ac:dyDescent="0.3">
      <c r="A173" s="36">
        <v>44218</v>
      </c>
      <c r="B173" s="35" t="s">
        <v>53</v>
      </c>
      <c r="C173" s="37">
        <v>3798.52</v>
      </c>
      <c r="D173" s="37"/>
      <c r="E173" s="37"/>
      <c r="F173" s="35" t="s">
        <v>54</v>
      </c>
      <c r="G173" s="34"/>
      <c r="H173" s="36">
        <v>44211</v>
      </c>
      <c r="I173" s="36">
        <v>44218</v>
      </c>
      <c r="J173" s="35" t="s">
        <v>8</v>
      </c>
      <c r="K173" s="35" t="s">
        <v>56</v>
      </c>
    </row>
    <row r="174" spans="1:11" x14ac:dyDescent="0.3">
      <c r="A174" s="36">
        <v>44218</v>
      </c>
      <c r="B174" s="35" t="s">
        <v>57</v>
      </c>
      <c r="C174" s="37">
        <v>6821.78</v>
      </c>
      <c r="D174" s="37"/>
      <c r="E174" s="37"/>
      <c r="F174" s="35" t="s">
        <v>7</v>
      </c>
      <c r="G174" s="34"/>
      <c r="H174" s="36">
        <v>44211</v>
      </c>
      <c r="I174" s="36">
        <v>44218</v>
      </c>
      <c r="J174" s="35" t="s">
        <v>8</v>
      </c>
      <c r="K174" s="35" t="s">
        <v>56</v>
      </c>
    </row>
    <row r="175" spans="1:11" x14ac:dyDescent="0.3">
      <c r="A175" s="36">
        <v>44218</v>
      </c>
      <c r="B175" s="35" t="s">
        <v>25</v>
      </c>
      <c r="C175" s="37">
        <v>3937.55</v>
      </c>
      <c r="D175" s="37"/>
      <c r="E175" s="37"/>
      <c r="F175" s="35" t="s">
        <v>54</v>
      </c>
      <c r="G175" s="34"/>
      <c r="H175" s="36">
        <v>44211</v>
      </c>
      <c r="I175" s="36">
        <v>44218</v>
      </c>
      <c r="J175" s="35" t="s">
        <v>8</v>
      </c>
      <c r="K175" s="35" t="s">
        <v>58</v>
      </c>
    </row>
    <row r="176" spans="1:11" x14ac:dyDescent="0.3">
      <c r="A176" s="36">
        <v>44222</v>
      </c>
      <c r="B176" s="35" t="s">
        <v>18</v>
      </c>
      <c r="C176" s="37">
        <v>20</v>
      </c>
      <c r="D176" s="37"/>
      <c r="E176" s="35"/>
      <c r="F176" s="35" t="s">
        <v>19</v>
      </c>
      <c r="G176" s="34"/>
      <c r="H176" s="36">
        <v>44222</v>
      </c>
      <c r="I176" s="36">
        <v>44222</v>
      </c>
      <c r="J176" s="35" t="s">
        <v>8</v>
      </c>
      <c r="K176" s="35" t="s">
        <v>20</v>
      </c>
    </row>
    <row r="177" spans="1:11" x14ac:dyDescent="0.3">
      <c r="A177" s="36">
        <v>44222</v>
      </c>
      <c r="B177" s="35" t="s">
        <v>18</v>
      </c>
      <c r="C177" s="37">
        <v>11.05</v>
      </c>
      <c r="D177" s="37"/>
      <c r="E177" s="35"/>
      <c r="F177" s="35" t="s">
        <v>19</v>
      </c>
      <c r="G177" s="34"/>
      <c r="H177" s="36">
        <v>44222</v>
      </c>
      <c r="I177" s="36">
        <v>44222</v>
      </c>
      <c r="J177" s="35" t="s">
        <v>8</v>
      </c>
      <c r="K177" s="35" t="s">
        <v>60</v>
      </c>
    </row>
    <row r="178" spans="1:11" x14ac:dyDescent="0.3">
      <c r="A178" s="36">
        <v>44222</v>
      </c>
      <c r="B178" s="35" t="s">
        <v>61</v>
      </c>
      <c r="C178" s="37">
        <v>150</v>
      </c>
      <c r="D178" s="37"/>
      <c r="E178" s="35"/>
      <c r="F178" s="35" t="s">
        <v>23</v>
      </c>
      <c r="G178" s="35">
        <v>714</v>
      </c>
      <c r="H178" s="36">
        <v>44111</v>
      </c>
      <c r="I178" s="36">
        <v>44222</v>
      </c>
      <c r="J178" s="35" t="s">
        <v>8</v>
      </c>
      <c r="K178" s="35" t="s">
        <v>62</v>
      </c>
    </row>
    <row r="179" spans="1:11" x14ac:dyDescent="0.3">
      <c r="A179" s="36">
        <v>44222</v>
      </c>
      <c r="B179" s="35" t="s">
        <v>61</v>
      </c>
      <c r="C179" s="37">
        <v>193</v>
      </c>
      <c r="D179" s="37"/>
      <c r="E179" s="35"/>
      <c r="F179" s="35" t="s">
        <v>23</v>
      </c>
      <c r="G179" s="35">
        <v>1111</v>
      </c>
      <c r="H179" s="36">
        <v>44105</v>
      </c>
      <c r="I179" s="36">
        <v>44222</v>
      </c>
      <c r="J179" s="35" t="s">
        <v>8</v>
      </c>
      <c r="K179" s="35" t="s">
        <v>63</v>
      </c>
    </row>
    <row r="180" spans="1:11" x14ac:dyDescent="0.3">
      <c r="A180" s="36">
        <v>44223</v>
      </c>
      <c r="B180" s="35" t="s">
        <v>64</v>
      </c>
      <c r="C180" s="37">
        <v>1243.29</v>
      </c>
      <c r="D180" s="37"/>
      <c r="E180" s="37"/>
      <c r="F180" s="35" t="s">
        <v>23</v>
      </c>
      <c r="G180" s="35">
        <v>2042</v>
      </c>
      <c r="H180" s="36">
        <v>44222</v>
      </c>
      <c r="I180" s="36">
        <v>44224</v>
      </c>
      <c r="J180" s="35" t="s">
        <v>8</v>
      </c>
      <c r="K180" s="35" t="s">
        <v>65</v>
      </c>
    </row>
    <row r="181" spans="1:11" x14ac:dyDescent="0.3">
      <c r="A181" s="36">
        <v>44224</v>
      </c>
      <c r="B181" s="35" t="s">
        <v>66</v>
      </c>
      <c r="C181" s="37">
        <v>2132.08</v>
      </c>
      <c r="D181" s="37"/>
      <c r="E181" s="37"/>
      <c r="F181" s="35" t="s">
        <v>7</v>
      </c>
      <c r="G181" s="34"/>
      <c r="H181" s="36">
        <v>44218</v>
      </c>
      <c r="I181" s="36">
        <v>44225</v>
      </c>
      <c r="J181" s="35" t="s">
        <v>8</v>
      </c>
      <c r="K181" s="35" t="s">
        <v>56</v>
      </c>
    </row>
    <row r="182" spans="1:11" x14ac:dyDescent="0.3">
      <c r="A182" s="36">
        <v>44225</v>
      </c>
      <c r="B182" s="35" t="s">
        <v>67</v>
      </c>
      <c r="C182" s="37">
        <v>3092</v>
      </c>
      <c r="D182" s="37"/>
      <c r="E182" s="37"/>
      <c r="F182" s="35" t="s">
        <v>26</v>
      </c>
      <c r="G182" s="34"/>
      <c r="H182" s="36">
        <v>44227</v>
      </c>
      <c r="I182" s="36">
        <v>44227</v>
      </c>
      <c r="J182" s="35" t="s">
        <v>8</v>
      </c>
      <c r="K182" s="35" t="s">
        <v>68</v>
      </c>
    </row>
    <row r="183" spans="1:11" x14ac:dyDescent="0.3">
      <c r="A183" s="36">
        <v>44225</v>
      </c>
      <c r="B183" s="35" t="s">
        <v>31</v>
      </c>
      <c r="C183" s="37">
        <v>406</v>
      </c>
      <c r="D183" s="37"/>
      <c r="E183" s="35"/>
      <c r="F183" s="35" t="s">
        <v>7</v>
      </c>
      <c r="G183" s="35" t="s">
        <v>16</v>
      </c>
      <c r="H183" s="36">
        <v>44227</v>
      </c>
      <c r="I183" s="36">
        <v>44227</v>
      </c>
      <c r="J183" s="35" t="s">
        <v>8</v>
      </c>
      <c r="K183" s="35" t="s">
        <v>69</v>
      </c>
    </row>
    <row r="184" spans="1:11" x14ac:dyDescent="0.3">
      <c r="A184" s="36">
        <v>44225</v>
      </c>
      <c r="B184" s="35" t="s">
        <v>32</v>
      </c>
      <c r="C184" s="37">
        <v>540</v>
      </c>
      <c r="D184" s="37"/>
      <c r="E184" s="35"/>
      <c r="F184" s="35" t="s">
        <v>26</v>
      </c>
      <c r="G184" s="34"/>
      <c r="H184" s="36">
        <v>44227</v>
      </c>
      <c r="I184" s="36">
        <v>44227</v>
      </c>
      <c r="J184" s="35" t="s">
        <v>8</v>
      </c>
      <c r="K184" s="35" t="s">
        <v>68</v>
      </c>
    </row>
    <row r="185" spans="1:11" x14ac:dyDescent="0.3">
      <c r="A185" s="36">
        <v>44225</v>
      </c>
      <c r="B185" s="35" t="s">
        <v>70</v>
      </c>
      <c r="C185" s="37">
        <v>1678</v>
      </c>
      <c r="D185" s="37"/>
      <c r="E185" s="37"/>
      <c r="F185" s="35" t="s">
        <v>26</v>
      </c>
      <c r="G185" s="34"/>
      <c r="H185" s="36">
        <v>44227</v>
      </c>
      <c r="I185" s="36">
        <v>44227</v>
      </c>
      <c r="J185" s="35" t="s">
        <v>8</v>
      </c>
      <c r="K185" s="35" t="s">
        <v>68</v>
      </c>
    </row>
    <row r="186" spans="1:11" x14ac:dyDescent="0.3">
      <c r="A186" s="36">
        <v>44225</v>
      </c>
      <c r="B186" s="35" t="s">
        <v>71</v>
      </c>
      <c r="C186" s="37">
        <v>2190</v>
      </c>
      <c r="D186" s="37"/>
      <c r="E186" s="37"/>
      <c r="F186" s="35" t="s">
        <v>26</v>
      </c>
      <c r="G186" s="34"/>
      <c r="H186" s="36">
        <v>44227</v>
      </c>
      <c r="I186" s="36">
        <v>44227</v>
      </c>
      <c r="J186" s="35" t="s">
        <v>8</v>
      </c>
      <c r="K186" s="35" t="s">
        <v>68</v>
      </c>
    </row>
    <row r="187" spans="1:11" x14ac:dyDescent="0.3">
      <c r="A187" s="36">
        <v>44225</v>
      </c>
      <c r="B187" s="35" t="s">
        <v>41</v>
      </c>
      <c r="C187" s="37">
        <v>575</v>
      </c>
      <c r="D187" s="37"/>
      <c r="E187" s="35"/>
      <c r="F187" s="35" t="s">
        <v>26</v>
      </c>
      <c r="G187" s="34"/>
      <c r="H187" s="36">
        <v>44227</v>
      </c>
      <c r="I187" s="36">
        <v>44227</v>
      </c>
      <c r="J187" s="35" t="s">
        <v>8</v>
      </c>
      <c r="K187" s="35" t="s">
        <v>68</v>
      </c>
    </row>
    <row r="188" spans="1:11" x14ac:dyDescent="0.3">
      <c r="A188" s="36">
        <v>44225</v>
      </c>
      <c r="B188" s="35" t="s">
        <v>72</v>
      </c>
      <c r="C188" s="37">
        <v>2258</v>
      </c>
      <c r="D188" s="37"/>
      <c r="E188" s="37"/>
      <c r="F188" s="35" t="s">
        <v>26</v>
      </c>
      <c r="G188" s="34"/>
      <c r="H188" s="36">
        <v>44227</v>
      </c>
      <c r="I188" s="36">
        <v>44227</v>
      </c>
      <c r="J188" s="35" t="s">
        <v>8</v>
      </c>
      <c r="K188" s="35" t="s">
        <v>68</v>
      </c>
    </row>
    <row r="189" spans="1:11" x14ac:dyDescent="0.3">
      <c r="A189" s="36">
        <v>44225</v>
      </c>
      <c r="B189" s="35" t="s">
        <v>35</v>
      </c>
      <c r="C189" s="37">
        <v>902</v>
      </c>
      <c r="D189" s="37"/>
      <c r="E189" s="35"/>
      <c r="F189" s="35" t="s">
        <v>26</v>
      </c>
      <c r="G189" s="34"/>
      <c r="H189" s="36">
        <v>44227</v>
      </c>
      <c r="I189" s="36">
        <v>44227</v>
      </c>
      <c r="J189" s="35" t="s">
        <v>8</v>
      </c>
      <c r="K189" s="35" t="s">
        <v>68</v>
      </c>
    </row>
    <row r="190" spans="1:11" x14ac:dyDescent="0.3">
      <c r="A190" s="36">
        <v>44225</v>
      </c>
      <c r="B190" s="35" t="s">
        <v>37</v>
      </c>
      <c r="C190" s="37">
        <v>989</v>
      </c>
      <c r="D190" s="37"/>
      <c r="E190" s="35"/>
      <c r="F190" s="35" t="s">
        <v>26</v>
      </c>
      <c r="G190" s="34"/>
      <c r="H190" s="36">
        <v>44227</v>
      </c>
      <c r="I190" s="36">
        <v>44227</v>
      </c>
      <c r="J190" s="35" t="s">
        <v>8</v>
      </c>
      <c r="K190" s="35" t="s">
        <v>68</v>
      </c>
    </row>
    <row r="191" spans="1:11" x14ac:dyDescent="0.3">
      <c r="A191" s="36">
        <v>44225</v>
      </c>
      <c r="B191" s="35" t="s">
        <v>43</v>
      </c>
      <c r="C191" s="37">
        <v>772</v>
      </c>
      <c r="D191" s="37"/>
      <c r="E191" s="35"/>
      <c r="F191" s="35" t="s">
        <v>26</v>
      </c>
      <c r="G191" s="34"/>
      <c r="H191" s="36">
        <v>44227</v>
      </c>
      <c r="I191" s="36">
        <v>44227</v>
      </c>
      <c r="J191" s="35" t="s">
        <v>8</v>
      </c>
      <c r="K191" s="35" t="s">
        <v>68</v>
      </c>
    </row>
    <row r="192" spans="1:11" x14ac:dyDescent="0.3">
      <c r="A192" s="36">
        <v>44225</v>
      </c>
      <c r="B192" s="35" t="s">
        <v>73</v>
      </c>
      <c r="C192" s="37">
        <v>1449</v>
      </c>
      <c r="D192" s="37"/>
      <c r="E192" s="37"/>
      <c r="F192" s="35" t="s">
        <v>26</v>
      </c>
      <c r="G192" s="34"/>
      <c r="H192" s="36">
        <v>44227</v>
      </c>
      <c r="I192" s="36">
        <v>44227</v>
      </c>
      <c r="J192" s="35" t="s">
        <v>8</v>
      </c>
      <c r="K192" s="35" t="s">
        <v>68</v>
      </c>
    </row>
    <row r="193" spans="1:11" x14ac:dyDescent="0.3">
      <c r="A193" s="36">
        <v>44225</v>
      </c>
      <c r="B193" s="35" t="s">
        <v>74</v>
      </c>
      <c r="C193" s="37">
        <v>58</v>
      </c>
      <c r="D193" s="37"/>
      <c r="E193" s="35"/>
      <c r="F193" s="35" t="s">
        <v>26</v>
      </c>
      <c r="G193" s="34"/>
      <c r="H193" s="36">
        <v>44227</v>
      </c>
      <c r="I193" s="36">
        <v>44227</v>
      </c>
      <c r="J193" s="35" t="s">
        <v>8</v>
      </c>
      <c r="K193" s="35" t="s">
        <v>68</v>
      </c>
    </row>
    <row r="194" spans="1:11" x14ac:dyDescent="0.3">
      <c r="A194" s="36">
        <v>44225</v>
      </c>
      <c r="B194" s="35" t="s">
        <v>75</v>
      </c>
      <c r="C194" s="37">
        <v>1126</v>
      </c>
      <c r="D194" s="37"/>
      <c r="E194" s="37"/>
      <c r="F194" s="35" t="s">
        <v>26</v>
      </c>
      <c r="G194" s="35" t="s">
        <v>17</v>
      </c>
      <c r="H194" s="36">
        <v>44227</v>
      </c>
      <c r="I194" s="36">
        <v>44227</v>
      </c>
      <c r="J194" s="35" t="s">
        <v>8</v>
      </c>
      <c r="K194" s="35" t="s">
        <v>68</v>
      </c>
    </row>
    <row r="195" spans="1:11" x14ac:dyDescent="0.3">
      <c r="A195" s="36">
        <v>44225</v>
      </c>
      <c r="B195" s="35" t="s">
        <v>22</v>
      </c>
      <c r="C195" s="37">
        <v>1196</v>
      </c>
      <c r="D195" s="37"/>
      <c r="E195" s="37"/>
      <c r="F195" s="35" t="s">
        <v>26</v>
      </c>
      <c r="G195" s="34"/>
      <c r="H195" s="36">
        <v>44227</v>
      </c>
      <c r="I195" s="36">
        <v>44227</v>
      </c>
      <c r="J195" s="35" t="s">
        <v>8</v>
      </c>
      <c r="K195" s="35" t="s">
        <v>68</v>
      </c>
    </row>
    <row r="196" spans="1:11" x14ac:dyDescent="0.3">
      <c r="A196" s="36">
        <v>44225</v>
      </c>
      <c r="B196" s="35" t="s">
        <v>48</v>
      </c>
      <c r="C196" s="37">
        <v>1351</v>
      </c>
      <c r="D196" s="37"/>
      <c r="E196" s="37"/>
      <c r="F196" s="35" t="s">
        <v>26</v>
      </c>
      <c r="G196" s="34"/>
      <c r="H196" s="36">
        <v>44227</v>
      </c>
      <c r="I196" s="36">
        <v>44227</v>
      </c>
      <c r="J196" s="35" t="s">
        <v>8</v>
      </c>
      <c r="K196" s="35" t="s">
        <v>68</v>
      </c>
    </row>
    <row r="197" spans="1:11" x14ac:dyDescent="0.3">
      <c r="A197" s="36">
        <v>44225</v>
      </c>
      <c r="B197" s="35" t="s">
        <v>29</v>
      </c>
      <c r="C197" s="37">
        <v>925</v>
      </c>
      <c r="D197" s="37"/>
      <c r="E197" s="35"/>
      <c r="F197" s="35" t="s">
        <v>26</v>
      </c>
      <c r="G197" s="34"/>
      <c r="H197" s="36">
        <v>44227</v>
      </c>
      <c r="I197" s="36">
        <v>44227</v>
      </c>
      <c r="J197" s="35" t="s">
        <v>8</v>
      </c>
      <c r="K197" s="35" t="s">
        <v>68</v>
      </c>
    </row>
    <row r="198" spans="1:11" x14ac:dyDescent="0.3">
      <c r="A198" s="36">
        <v>44225</v>
      </c>
      <c r="B198" s="35" t="s">
        <v>76</v>
      </c>
      <c r="C198" s="37">
        <v>2826</v>
      </c>
      <c r="D198" s="37"/>
      <c r="E198" s="37"/>
      <c r="F198" s="35" t="s">
        <v>7</v>
      </c>
      <c r="G198" s="35" t="s">
        <v>16</v>
      </c>
      <c r="H198" s="36">
        <v>44227</v>
      </c>
      <c r="I198" s="36">
        <v>44227</v>
      </c>
      <c r="J198" s="35" t="s">
        <v>8</v>
      </c>
      <c r="K198" s="35" t="s">
        <v>68</v>
      </c>
    </row>
    <row r="199" spans="1:11" x14ac:dyDescent="0.3">
      <c r="A199" s="36">
        <v>44225</v>
      </c>
      <c r="B199" s="35" t="s">
        <v>49</v>
      </c>
      <c r="C199" s="37">
        <v>864</v>
      </c>
      <c r="D199" s="37"/>
      <c r="E199" s="35"/>
      <c r="F199" s="35" t="s">
        <v>26</v>
      </c>
      <c r="G199" s="34"/>
      <c r="H199" s="36">
        <v>44227</v>
      </c>
      <c r="I199" s="36">
        <v>44227</v>
      </c>
      <c r="J199" s="35" t="s">
        <v>8</v>
      </c>
      <c r="K199" s="35" t="s">
        <v>68</v>
      </c>
    </row>
    <row r="200" spans="1:11" x14ac:dyDescent="0.3">
      <c r="A200" s="36">
        <v>44225</v>
      </c>
      <c r="B200" s="35" t="s">
        <v>33</v>
      </c>
      <c r="C200" s="37">
        <v>1097</v>
      </c>
      <c r="D200" s="37"/>
      <c r="E200" s="37"/>
      <c r="F200" s="35" t="s">
        <v>26</v>
      </c>
      <c r="G200" s="34"/>
      <c r="H200" s="36">
        <v>44227</v>
      </c>
      <c r="I200" s="36">
        <v>44227</v>
      </c>
      <c r="J200" s="35" t="s">
        <v>8</v>
      </c>
      <c r="K200" s="35" t="s">
        <v>68</v>
      </c>
    </row>
    <row r="201" spans="1:11" x14ac:dyDescent="0.3">
      <c r="A201" s="36">
        <v>44225</v>
      </c>
      <c r="B201" s="35" t="s">
        <v>36</v>
      </c>
      <c r="C201" s="37">
        <v>87</v>
      </c>
      <c r="D201" s="37"/>
      <c r="E201" s="35"/>
      <c r="F201" s="35" t="s">
        <v>26</v>
      </c>
      <c r="G201" s="35" t="s">
        <v>30</v>
      </c>
      <c r="H201" s="36">
        <v>44227</v>
      </c>
      <c r="I201" s="36">
        <v>44227</v>
      </c>
      <c r="J201" s="35" t="s">
        <v>8</v>
      </c>
      <c r="K201" s="35" t="s">
        <v>68</v>
      </c>
    </row>
    <row r="202" spans="1:11" x14ac:dyDescent="0.3">
      <c r="A202" s="36">
        <v>44225</v>
      </c>
      <c r="B202" s="35" t="s">
        <v>6</v>
      </c>
      <c r="C202" s="37">
        <v>203</v>
      </c>
      <c r="D202" s="37"/>
      <c r="E202" s="35"/>
      <c r="F202" s="35" t="s">
        <v>26</v>
      </c>
      <c r="G202" s="34"/>
      <c r="H202" s="36">
        <v>44227</v>
      </c>
      <c r="I202" s="36">
        <v>44227</v>
      </c>
      <c r="J202" s="35" t="s">
        <v>8</v>
      </c>
      <c r="K202" s="35" t="s">
        <v>68</v>
      </c>
    </row>
    <row r="203" spans="1:11" x14ac:dyDescent="0.3">
      <c r="A203" s="36">
        <v>44225</v>
      </c>
      <c r="B203" s="35" t="s">
        <v>38</v>
      </c>
      <c r="C203" s="37">
        <v>1308</v>
      </c>
      <c r="D203" s="37"/>
      <c r="E203" s="37"/>
      <c r="F203" s="35" t="s">
        <v>26</v>
      </c>
      <c r="G203" s="34"/>
      <c r="H203" s="36">
        <v>44227</v>
      </c>
      <c r="I203" s="36">
        <v>44227</v>
      </c>
      <c r="J203" s="35" t="s">
        <v>8</v>
      </c>
      <c r="K203" s="35" t="s">
        <v>68</v>
      </c>
    </row>
    <row r="204" spans="1:11" x14ac:dyDescent="0.3">
      <c r="A204" s="36">
        <v>44225</v>
      </c>
      <c r="B204" s="35" t="s">
        <v>77</v>
      </c>
      <c r="C204" s="37">
        <v>1930</v>
      </c>
      <c r="D204" s="37"/>
      <c r="E204" s="37"/>
      <c r="F204" s="35" t="s">
        <v>26</v>
      </c>
      <c r="G204" s="34"/>
      <c r="H204" s="36">
        <v>44227</v>
      </c>
      <c r="I204" s="36">
        <v>44227</v>
      </c>
      <c r="J204" s="35" t="s">
        <v>8</v>
      </c>
      <c r="K204" s="35" t="s">
        <v>68</v>
      </c>
    </row>
    <row r="205" spans="1:11" x14ac:dyDescent="0.3">
      <c r="A205" s="36">
        <v>44225</v>
      </c>
      <c r="B205" s="35" t="s">
        <v>78</v>
      </c>
      <c r="C205" s="37">
        <v>27</v>
      </c>
      <c r="D205" s="37"/>
      <c r="E205" s="35"/>
      <c r="F205" s="35" t="s">
        <v>26</v>
      </c>
      <c r="G205" s="34"/>
      <c r="H205" s="36">
        <v>44227</v>
      </c>
      <c r="I205" s="36">
        <v>44227</v>
      </c>
      <c r="J205" s="35" t="s">
        <v>8</v>
      </c>
      <c r="K205" s="35" t="s">
        <v>68</v>
      </c>
    </row>
    <row r="206" spans="1:11" x14ac:dyDescent="0.3">
      <c r="A206" s="36">
        <v>44225</v>
      </c>
      <c r="B206" s="35" t="s">
        <v>40</v>
      </c>
      <c r="C206" s="37">
        <v>770</v>
      </c>
      <c r="D206" s="37"/>
      <c r="E206" s="35"/>
      <c r="F206" s="35" t="s">
        <v>26</v>
      </c>
      <c r="G206" s="34"/>
      <c r="H206" s="36">
        <v>44227</v>
      </c>
      <c r="I206" s="36">
        <v>44227</v>
      </c>
      <c r="J206" s="35" t="s">
        <v>8</v>
      </c>
      <c r="K206" s="35" t="s">
        <v>68</v>
      </c>
    </row>
    <row r="207" spans="1:11" x14ac:dyDescent="0.3">
      <c r="A207" s="36">
        <v>44225</v>
      </c>
      <c r="B207" s="35" t="s">
        <v>39</v>
      </c>
      <c r="C207" s="37">
        <v>2685</v>
      </c>
      <c r="D207" s="37"/>
      <c r="E207" s="37"/>
      <c r="F207" s="35" t="s">
        <v>26</v>
      </c>
      <c r="G207" s="34"/>
      <c r="H207" s="36">
        <v>44227</v>
      </c>
      <c r="I207" s="36">
        <v>44227</v>
      </c>
      <c r="J207" s="35" t="s">
        <v>8</v>
      </c>
      <c r="K207" s="35" t="s">
        <v>68</v>
      </c>
    </row>
    <row r="208" spans="1:11" x14ac:dyDescent="0.3">
      <c r="A208" s="36">
        <v>44225</v>
      </c>
      <c r="B208" s="35" t="s">
        <v>46</v>
      </c>
      <c r="C208" s="37">
        <v>1723</v>
      </c>
      <c r="D208" s="37"/>
      <c r="E208" s="37"/>
      <c r="F208" s="35" t="s">
        <v>26</v>
      </c>
      <c r="G208" s="35" t="s">
        <v>17</v>
      </c>
      <c r="H208" s="36">
        <v>44227</v>
      </c>
      <c r="I208" s="36">
        <v>44227</v>
      </c>
      <c r="J208" s="35" t="s">
        <v>8</v>
      </c>
      <c r="K208" s="35" t="s">
        <v>68</v>
      </c>
    </row>
    <row r="209" spans="1:11" x14ac:dyDescent="0.3">
      <c r="A209" s="36">
        <v>44225</v>
      </c>
      <c r="B209" s="35" t="s">
        <v>28</v>
      </c>
      <c r="C209" s="37">
        <v>550</v>
      </c>
      <c r="D209" s="37"/>
      <c r="E209" s="35"/>
      <c r="F209" s="35" t="s">
        <v>26</v>
      </c>
      <c r="G209" s="34"/>
      <c r="H209" s="36">
        <v>44227</v>
      </c>
      <c r="I209" s="36">
        <v>44227</v>
      </c>
      <c r="J209" s="35" t="s">
        <v>8</v>
      </c>
      <c r="K209" s="35" t="s">
        <v>68</v>
      </c>
    </row>
    <row r="210" spans="1:11" x14ac:dyDescent="0.3">
      <c r="A210" s="36">
        <v>44225</v>
      </c>
      <c r="B210" s="35" t="s">
        <v>79</v>
      </c>
      <c r="C210" s="37">
        <v>1713</v>
      </c>
      <c r="D210" s="37"/>
      <c r="E210" s="37"/>
      <c r="F210" s="35" t="s">
        <v>26</v>
      </c>
      <c r="G210" s="34"/>
      <c r="H210" s="36">
        <v>44227</v>
      </c>
      <c r="I210" s="36">
        <v>44227</v>
      </c>
      <c r="J210" s="35" t="s">
        <v>8</v>
      </c>
      <c r="K210" s="35" t="s">
        <v>68</v>
      </c>
    </row>
    <row r="211" spans="1:11" x14ac:dyDescent="0.3">
      <c r="A211" s="36">
        <v>44225</v>
      </c>
      <c r="B211" s="35" t="s">
        <v>80</v>
      </c>
      <c r="C211" s="37">
        <v>983</v>
      </c>
      <c r="D211" s="37"/>
      <c r="E211" s="35"/>
      <c r="F211" s="35" t="s">
        <v>26</v>
      </c>
      <c r="G211" s="34"/>
      <c r="H211" s="36">
        <v>44227</v>
      </c>
      <c r="I211" s="36">
        <v>44227</v>
      </c>
      <c r="J211" s="35" t="s">
        <v>8</v>
      </c>
      <c r="K211" s="35" t="s">
        <v>68</v>
      </c>
    </row>
    <row r="212" spans="1:11" x14ac:dyDescent="0.3">
      <c r="A212" s="36">
        <v>44225</v>
      </c>
      <c r="B212" s="35" t="s">
        <v>44</v>
      </c>
      <c r="C212" s="37">
        <v>1052</v>
      </c>
      <c r="D212" s="37"/>
      <c r="E212" s="37"/>
      <c r="F212" s="35" t="s">
        <v>26</v>
      </c>
      <c r="G212" s="34"/>
      <c r="H212" s="36">
        <v>44227</v>
      </c>
      <c r="I212" s="36">
        <v>44227</v>
      </c>
      <c r="J212" s="35" t="s">
        <v>8</v>
      </c>
      <c r="K212" s="35" t="s">
        <v>68</v>
      </c>
    </row>
    <row r="213" spans="1:11" x14ac:dyDescent="0.3">
      <c r="A213" s="36">
        <v>44225</v>
      </c>
      <c r="B213" s="35" t="s">
        <v>50</v>
      </c>
      <c r="C213" s="37">
        <v>1638</v>
      </c>
      <c r="D213" s="37"/>
      <c r="E213" s="37"/>
      <c r="F213" s="35" t="s">
        <v>26</v>
      </c>
      <c r="G213" s="34"/>
      <c r="H213" s="36">
        <v>44227</v>
      </c>
      <c r="I213" s="36">
        <v>44227</v>
      </c>
      <c r="J213" s="35" t="s">
        <v>8</v>
      </c>
      <c r="K213" s="35" t="s">
        <v>68</v>
      </c>
    </row>
    <row r="214" spans="1:11" x14ac:dyDescent="0.3">
      <c r="A214" s="36">
        <v>44225</v>
      </c>
      <c r="B214" s="35" t="s">
        <v>81</v>
      </c>
      <c r="C214" s="37">
        <v>2514</v>
      </c>
      <c r="D214" s="37"/>
      <c r="E214" s="37"/>
      <c r="F214" s="35" t="s">
        <v>26</v>
      </c>
      <c r="G214" s="34"/>
      <c r="H214" s="36">
        <v>44227</v>
      </c>
      <c r="I214" s="36">
        <v>44227</v>
      </c>
      <c r="J214" s="35" t="s">
        <v>8</v>
      </c>
      <c r="K214" s="35" t="s">
        <v>68</v>
      </c>
    </row>
    <row r="215" spans="1:11" x14ac:dyDescent="0.3">
      <c r="A215" s="36">
        <v>44225</v>
      </c>
      <c r="B215" s="35" t="s">
        <v>82</v>
      </c>
      <c r="C215" s="37">
        <v>2270</v>
      </c>
      <c r="D215" s="37"/>
      <c r="E215" s="37"/>
      <c r="F215" s="35" t="s">
        <v>26</v>
      </c>
      <c r="G215" s="35" t="s">
        <v>83</v>
      </c>
      <c r="H215" s="36">
        <v>44227</v>
      </c>
      <c r="I215" s="36">
        <v>44227</v>
      </c>
      <c r="J215" s="35" t="s">
        <v>8</v>
      </c>
      <c r="K215" s="35" t="s">
        <v>84</v>
      </c>
    </row>
    <row r="216" spans="1:11" x14ac:dyDescent="0.3">
      <c r="A216" s="36">
        <v>44225</v>
      </c>
      <c r="B216" s="35" t="s">
        <v>34</v>
      </c>
      <c r="C216" s="37">
        <v>822</v>
      </c>
      <c r="D216" s="37"/>
      <c r="E216" s="35"/>
      <c r="F216" s="35" t="s">
        <v>26</v>
      </c>
      <c r="G216" s="34"/>
      <c r="H216" s="36">
        <v>44227</v>
      </c>
      <c r="I216" s="36">
        <v>44227</v>
      </c>
      <c r="J216" s="35" t="s">
        <v>8</v>
      </c>
      <c r="K216" s="35" t="s">
        <v>68</v>
      </c>
    </row>
    <row r="217" spans="1:11" x14ac:dyDescent="0.3">
      <c r="A217" s="36">
        <v>44225</v>
      </c>
      <c r="B217" s="35" t="s">
        <v>47</v>
      </c>
      <c r="C217" s="37">
        <v>2000</v>
      </c>
      <c r="D217" s="37"/>
      <c r="E217" s="37"/>
      <c r="F217" s="35" t="s">
        <v>26</v>
      </c>
      <c r="G217" s="34"/>
      <c r="H217" s="36">
        <v>44227</v>
      </c>
      <c r="I217" s="36">
        <v>44227</v>
      </c>
      <c r="J217" s="35" t="s">
        <v>8</v>
      </c>
      <c r="K217" s="35" t="s">
        <v>68</v>
      </c>
    </row>
    <row r="218" spans="1:11" s="34" customFormat="1" x14ac:dyDescent="0.3">
      <c r="A218" s="36"/>
      <c r="B218" s="35"/>
      <c r="C218" s="37"/>
      <c r="D218" s="37"/>
      <c r="E218" s="37"/>
      <c r="F218" s="35"/>
      <c r="H218" s="36"/>
      <c r="I218" s="36"/>
      <c r="J218" s="35"/>
      <c r="K218" s="35"/>
    </row>
    <row r="219" spans="1:11" s="34" customFormat="1" x14ac:dyDescent="0.3">
      <c r="A219" s="36"/>
      <c r="B219" s="35"/>
      <c r="C219" s="37"/>
      <c r="D219" s="37"/>
      <c r="E219" s="37"/>
      <c r="F219" s="35"/>
      <c r="H219" s="36"/>
      <c r="I219" s="36"/>
      <c r="J219" s="35"/>
      <c r="K219" s="35"/>
    </row>
    <row r="220" spans="1:11" x14ac:dyDescent="0.3">
      <c r="A220" s="36">
        <v>44203</v>
      </c>
      <c r="B220" s="35" t="s">
        <v>85</v>
      </c>
      <c r="C220" s="37">
        <v>2</v>
      </c>
      <c r="D220" s="37"/>
      <c r="E220" s="35"/>
      <c r="F220" s="35" t="s">
        <v>7</v>
      </c>
      <c r="G220" s="34"/>
      <c r="H220" s="36">
        <v>44203</v>
      </c>
      <c r="I220" s="36">
        <v>44203</v>
      </c>
      <c r="J220" s="35" t="s">
        <v>86</v>
      </c>
      <c r="K220" s="34"/>
    </row>
    <row r="221" spans="1:11" x14ac:dyDescent="0.3">
      <c r="A221" s="36">
        <v>44217</v>
      </c>
      <c r="B221" s="35" t="s">
        <v>89</v>
      </c>
      <c r="C221" s="37">
        <v>35</v>
      </c>
      <c r="D221" s="37"/>
      <c r="E221" s="35"/>
      <c r="F221" s="35" t="s">
        <v>7</v>
      </c>
      <c r="G221" s="34"/>
      <c r="H221" s="36">
        <v>44217</v>
      </c>
      <c r="I221" s="36">
        <v>44217</v>
      </c>
      <c r="J221" s="35" t="s">
        <v>86</v>
      </c>
      <c r="K221" s="35" t="s">
        <v>90</v>
      </c>
    </row>
    <row r="222" spans="1:11" x14ac:dyDescent="0.3">
      <c r="A222" s="36">
        <v>44200</v>
      </c>
      <c r="B222" s="35" t="s">
        <v>91</v>
      </c>
      <c r="C222" s="37">
        <v>35.96</v>
      </c>
      <c r="D222" s="37"/>
      <c r="E222" s="35"/>
      <c r="F222" s="35" t="s">
        <v>23</v>
      </c>
      <c r="G222" s="35">
        <v>8946</v>
      </c>
      <c r="H222" s="36">
        <v>44200</v>
      </c>
      <c r="I222" s="36">
        <v>44200</v>
      </c>
      <c r="J222" s="35" t="s">
        <v>86</v>
      </c>
      <c r="K222" s="34"/>
    </row>
    <row r="223" spans="1:11" x14ac:dyDescent="0.3">
      <c r="A223" s="36">
        <v>44210</v>
      </c>
      <c r="B223" s="35" t="s">
        <v>92</v>
      </c>
      <c r="C223" s="37">
        <v>49</v>
      </c>
      <c r="D223" s="37"/>
      <c r="E223" s="35"/>
      <c r="F223" s="35" t="s">
        <v>7</v>
      </c>
      <c r="G223" s="34"/>
      <c r="H223" s="36">
        <v>44210</v>
      </c>
      <c r="I223" s="36">
        <v>44210</v>
      </c>
      <c r="J223" s="35" t="s">
        <v>86</v>
      </c>
      <c r="K223" s="34"/>
    </row>
    <row r="224" spans="1:11" x14ac:dyDescent="0.3">
      <c r="A224" s="36">
        <v>44222</v>
      </c>
      <c r="B224" s="35" t="s">
        <v>93</v>
      </c>
      <c r="C224" s="37">
        <v>132.47999999999999</v>
      </c>
      <c r="D224" s="37"/>
      <c r="E224" s="35"/>
      <c r="F224" s="35" t="s">
        <v>23</v>
      </c>
      <c r="G224" s="35">
        <v>426041</v>
      </c>
      <c r="H224" s="36">
        <v>44222</v>
      </c>
      <c r="I224" s="36">
        <v>44222</v>
      </c>
      <c r="J224" s="35" t="s">
        <v>86</v>
      </c>
      <c r="K224" s="35" t="s">
        <v>94</v>
      </c>
    </row>
    <row r="225" spans="1:11" x14ac:dyDescent="0.3">
      <c r="A225" s="36">
        <v>44209</v>
      </c>
      <c r="B225" s="35" t="s">
        <v>95</v>
      </c>
      <c r="C225" s="37">
        <v>14</v>
      </c>
      <c r="D225" s="37"/>
      <c r="E225" s="35"/>
      <c r="F225" s="35" t="s">
        <v>23</v>
      </c>
      <c r="G225" s="35">
        <v>382882</v>
      </c>
      <c r="H225" s="36">
        <v>44209</v>
      </c>
      <c r="I225" s="36">
        <v>44209</v>
      </c>
      <c r="J225" s="35" t="s">
        <v>86</v>
      </c>
      <c r="K225" s="35" t="s">
        <v>96</v>
      </c>
    </row>
    <row r="226" spans="1:11" x14ac:dyDescent="0.3">
      <c r="A226" s="36">
        <v>44208</v>
      </c>
      <c r="B226" s="35" t="s">
        <v>97</v>
      </c>
      <c r="C226" s="37">
        <v>19.95</v>
      </c>
      <c r="D226" s="37"/>
      <c r="E226" s="35"/>
      <c r="F226" s="35" t="s">
        <v>23</v>
      </c>
      <c r="G226" s="35">
        <v>145967</v>
      </c>
      <c r="H226" s="36">
        <v>44208</v>
      </c>
      <c r="I226" s="36">
        <v>44208</v>
      </c>
      <c r="J226" s="35" t="s">
        <v>86</v>
      </c>
      <c r="K226" s="34"/>
    </row>
    <row r="227" spans="1:11" x14ac:dyDescent="0.3">
      <c r="A227" s="36">
        <v>44216</v>
      </c>
      <c r="B227" s="35" t="s">
        <v>98</v>
      </c>
      <c r="C227" s="37">
        <v>118.74</v>
      </c>
      <c r="D227" s="37"/>
      <c r="E227" s="35"/>
      <c r="F227" s="35" t="s">
        <v>23</v>
      </c>
      <c r="G227" s="35">
        <v>12046</v>
      </c>
      <c r="H227" s="36">
        <v>44216</v>
      </c>
      <c r="I227" s="36">
        <v>44216</v>
      </c>
      <c r="J227" s="35" t="s">
        <v>86</v>
      </c>
      <c r="K227" s="34"/>
    </row>
    <row r="228" spans="1:11" s="34" customFormat="1" x14ac:dyDescent="0.3">
      <c r="A228" s="36"/>
      <c r="B228" s="35"/>
      <c r="C228" s="37"/>
      <c r="D228" s="37"/>
      <c r="E228" s="35"/>
      <c r="F228" s="35"/>
      <c r="G228" s="35"/>
      <c r="H228" s="36"/>
      <c r="I228" s="36"/>
      <c r="J228" s="35"/>
    </row>
    <row r="229" spans="1:11" s="34" customFormat="1" x14ac:dyDescent="0.3">
      <c r="A229" s="36"/>
      <c r="B229" s="35"/>
      <c r="C229" s="37"/>
      <c r="D229" s="37"/>
      <c r="E229" s="35"/>
      <c r="F229" s="35"/>
      <c r="G229" s="35"/>
      <c r="H229" s="36"/>
      <c r="I229" s="36"/>
      <c r="J229" s="35"/>
    </row>
    <row r="230" spans="1:11" s="34" customFormat="1" x14ac:dyDescent="0.3">
      <c r="A230" s="36"/>
      <c r="B230" s="35"/>
      <c r="C230" s="37"/>
      <c r="D230" s="37"/>
      <c r="E230" s="35"/>
      <c r="F230" s="35"/>
      <c r="G230" s="35"/>
      <c r="H230" s="36"/>
      <c r="I230" s="36"/>
      <c r="J230" s="35"/>
    </row>
    <row r="231" spans="1:11" s="34" customFormat="1" x14ac:dyDescent="0.3">
      <c r="A231" s="36"/>
      <c r="B231" s="35"/>
      <c r="C231" s="37"/>
      <c r="D231" s="37"/>
      <c r="E231" s="35"/>
      <c r="F231" s="35"/>
      <c r="G231" s="35"/>
      <c r="H231" s="36"/>
      <c r="I231" s="36"/>
      <c r="J231" s="35"/>
    </row>
    <row r="232" spans="1:11" x14ac:dyDescent="0.3">
      <c r="A232" s="36">
        <v>44200</v>
      </c>
      <c r="B232" s="35" t="s">
        <v>107</v>
      </c>
      <c r="C232" s="37">
        <v>611.09</v>
      </c>
      <c r="D232" s="37"/>
      <c r="E232" s="35"/>
      <c r="F232" s="35" t="s">
        <v>23</v>
      </c>
      <c r="G232" s="35">
        <v>8465</v>
      </c>
      <c r="H232" s="36">
        <v>44174</v>
      </c>
      <c r="I232" s="36">
        <v>44204</v>
      </c>
      <c r="J232" s="35" t="s">
        <v>108</v>
      </c>
      <c r="K232" s="35" t="s">
        <v>88</v>
      </c>
    </row>
    <row r="233" spans="1:11" x14ac:dyDescent="0.3">
      <c r="A233" s="36">
        <v>44201</v>
      </c>
      <c r="B233" s="35" t="s">
        <v>109</v>
      </c>
      <c r="C233" s="37">
        <v>305</v>
      </c>
      <c r="D233" s="37"/>
      <c r="E233" s="35"/>
      <c r="F233" s="35" t="s">
        <v>23</v>
      </c>
      <c r="G233" s="35">
        <v>26624</v>
      </c>
      <c r="H233" s="36">
        <v>44174</v>
      </c>
      <c r="I233" s="36">
        <v>44202</v>
      </c>
      <c r="J233" s="35" t="s">
        <v>108</v>
      </c>
      <c r="K233" s="35" t="s">
        <v>110</v>
      </c>
    </row>
    <row r="234" spans="1:11" x14ac:dyDescent="0.3">
      <c r="A234" s="36">
        <v>44211</v>
      </c>
      <c r="B234" s="35" t="s">
        <v>101</v>
      </c>
      <c r="C234" s="37">
        <v>99</v>
      </c>
      <c r="D234" s="37"/>
      <c r="E234" s="35"/>
      <c r="F234" s="35" t="s">
        <v>19</v>
      </c>
      <c r="G234" s="34"/>
      <c r="H234" s="36">
        <v>44211</v>
      </c>
      <c r="I234" s="36">
        <v>44211</v>
      </c>
      <c r="J234" s="35" t="s">
        <v>108</v>
      </c>
      <c r="K234" s="35" t="s">
        <v>113</v>
      </c>
    </row>
    <row r="235" spans="1:11" x14ac:dyDescent="0.3">
      <c r="A235" s="36">
        <v>44200</v>
      </c>
      <c r="B235" s="35" t="s">
        <v>114</v>
      </c>
      <c r="C235" s="37">
        <v>119</v>
      </c>
      <c r="D235" s="37"/>
      <c r="E235" s="35"/>
      <c r="F235" s="35" t="s">
        <v>23</v>
      </c>
      <c r="G235" s="35" t="s">
        <v>115</v>
      </c>
      <c r="H235" s="36">
        <v>44193</v>
      </c>
      <c r="I235" s="36">
        <v>44211</v>
      </c>
      <c r="J235" s="35" t="s">
        <v>108</v>
      </c>
      <c r="K235" s="35" t="s">
        <v>112</v>
      </c>
    </row>
    <row r="236" spans="1:11" x14ac:dyDescent="0.3">
      <c r="A236" s="36">
        <v>44221</v>
      </c>
      <c r="B236" s="35" t="s">
        <v>116</v>
      </c>
      <c r="C236" s="37">
        <v>69.900000000000006</v>
      </c>
      <c r="D236" s="37"/>
      <c r="E236" s="35"/>
      <c r="F236" s="35" t="s">
        <v>103</v>
      </c>
      <c r="G236" s="35" t="s">
        <v>14</v>
      </c>
      <c r="H236" s="36">
        <v>44211</v>
      </c>
      <c r="I236" s="36">
        <v>44224</v>
      </c>
      <c r="J236" s="35" t="s">
        <v>108</v>
      </c>
      <c r="K236" s="35" t="s">
        <v>117</v>
      </c>
    </row>
    <row r="237" spans="1:11" x14ac:dyDescent="0.3">
      <c r="A237" s="36">
        <v>44214</v>
      </c>
      <c r="B237" s="35" t="s">
        <v>59</v>
      </c>
      <c r="C237" s="37">
        <v>21.75</v>
      </c>
      <c r="D237" s="37"/>
      <c r="E237" s="35"/>
      <c r="F237" s="35" t="s">
        <v>54</v>
      </c>
      <c r="G237" s="34"/>
      <c r="H237" s="36">
        <v>44196</v>
      </c>
      <c r="I237" s="36">
        <v>44216</v>
      </c>
      <c r="J237" s="35" t="s">
        <v>108</v>
      </c>
      <c r="K237" s="35" t="s">
        <v>118</v>
      </c>
    </row>
    <row r="238" spans="1:11" x14ac:dyDescent="0.3">
      <c r="A238" s="36">
        <v>44214</v>
      </c>
      <c r="B238" s="35" t="s">
        <v>59</v>
      </c>
      <c r="C238" s="37">
        <v>67.42</v>
      </c>
      <c r="D238" s="37"/>
      <c r="E238" s="35"/>
      <c r="F238" s="35" t="s">
        <v>54</v>
      </c>
      <c r="G238" s="34"/>
      <c r="H238" s="36">
        <v>44196</v>
      </c>
      <c r="I238" s="36">
        <v>44216</v>
      </c>
      <c r="J238" s="35" t="s">
        <v>108</v>
      </c>
      <c r="K238" s="35" t="s">
        <v>118</v>
      </c>
    </row>
    <row r="239" spans="1:11" x14ac:dyDescent="0.3">
      <c r="A239" s="36">
        <v>44214</v>
      </c>
      <c r="B239" s="35" t="s">
        <v>119</v>
      </c>
      <c r="C239" s="37">
        <v>80.3</v>
      </c>
      <c r="D239" s="37"/>
      <c r="E239" s="35"/>
      <c r="F239" s="35" t="s">
        <v>54</v>
      </c>
      <c r="G239" s="34"/>
      <c r="H239" s="36">
        <v>44196</v>
      </c>
      <c r="I239" s="36">
        <v>44216</v>
      </c>
      <c r="J239" s="35" t="s">
        <v>108</v>
      </c>
      <c r="K239" s="35" t="s">
        <v>120</v>
      </c>
    </row>
    <row r="240" spans="1:11" x14ac:dyDescent="0.3">
      <c r="A240" s="36">
        <v>44200</v>
      </c>
      <c r="B240" s="35" t="s">
        <v>111</v>
      </c>
      <c r="C240" s="37">
        <v>643.70000000000005</v>
      </c>
      <c r="D240" s="37"/>
      <c r="E240" s="35"/>
      <c r="F240" s="35" t="s">
        <v>103</v>
      </c>
      <c r="G240" s="35">
        <v>323917</v>
      </c>
      <c r="H240" s="36">
        <v>44180</v>
      </c>
      <c r="I240" s="36">
        <v>44197</v>
      </c>
      <c r="J240" s="35" t="s">
        <v>108</v>
      </c>
      <c r="K240" s="35" t="s">
        <v>121</v>
      </c>
    </row>
    <row r="241" spans="1:11" x14ac:dyDescent="0.3">
      <c r="A241" s="36">
        <v>44200</v>
      </c>
      <c r="B241" s="35" t="s">
        <v>122</v>
      </c>
      <c r="C241" s="37">
        <v>1008</v>
      </c>
      <c r="D241" s="37"/>
      <c r="E241" s="37"/>
      <c r="F241" s="35" t="s">
        <v>23</v>
      </c>
      <c r="G241" s="35">
        <v>4504</v>
      </c>
      <c r="H241" s="36">
        <v>44179</v>
      </c>
      <c r="I241" s="36">
        <v>44207</v>
      </c>
      <c r="J241" s="35" t="s">
        <v>108</v>
      </c>
      <c r="K241" s="35" t="s">
        <v>123</v>
      </c>
    </row>
    <row r="242" spans="1:11" x14ac:dyDescent="0.3">
      <c r="A242" s="36">
        <v>44200</v>
      </c>
      <c r="B242" s="35" t="s">
        <v>124</v>
      </c>
      <c r="C242" s="37">
        <v>400</v>
      </c>
      <c r="D242" s="37"/>
      <c r="E242" s="35"/>
      <c r="F242" s="35" t="s">
        <v>23</v>
      </c>
      <c r="G242" s="35">
        <v>4521</v>
      </c>
      <c r="H242" s="36">
        <v>44182</v>
      </c>
      <c r="I242" s="36">
        <v>44208</v>
      </c>
      <c r="J242" s="35" t="s">
        <v>108</v>
      </c>
      <c r="K242" s="35" t="s">
        <v>125</v>
      </c>
    </row>
    <row r="243" spans="1:11" x14ac:dyDescent="0.3">
      <c r="A243" s="36">
        <v>44200</v>
      </c>
      <c r="B243" s="35" t="s">
        <v>126</v>
      </c>
      <c r="C243" s="37">
        <v>444.4</v>
      </c>
      <c r="D243" s="37"/>
      <c r="E243" s="35"/>
      <c r="F243" s="35" t="s">
        <v>23</v>
      </c>
      <c r="G243" s="35">
        <v>9860</v>
      </c>
      <c r="H243" s="36">
        <v>44187</v>
      </c>
      <c r="I243" s="36">
        <v>44201</v>
      </c>
      <c r="J243" s="35" t="s">
        <v>108</v>
      </c>
      <c r="K243" s="34"/>
    </row>
    <row r="244" spans="1:11" x14ac:dyDescent="0.3">
      <c r="A244" s="36">
        <v>44218</v>
      </c>
      <c r="B244" s="35" t="s">
        <v>127</v>
      </c>
      <c r="C244" s="37">
        <v>7921.91</v>
      </c>
      <c r="D244" s="37"/>
      <c r="E244" s="37"/>
      <c r="F244" s="35" t="s">
        <v>54</v>
      </c>
      <c r="G244" s="34"/>
      <c r="H244" s="36">
        <v>44211</v>
      </c>
      <c r="I244" s="36">
        <v>44218</v>
      </c>
      <c r="J244" s="35" t="s">
        <v>108</v>
      </c>
      <c r="K244" s="35" t="s">
        <v>55</v>
      </c>
    </row>
    <row r="245" spans="1:11" x14ac:dyDescent="0.3">
      <c r="A245" s="36">
        <v>44218</v>
      </c>
      <c r="B245" s="35" t="s">
        <v>127</v>
      </c>
      <c r="C245" s="37">
        <v>6065.3</v>
      </c>
      <c r="D245" s="37"/>
      <c r="E245" s="37"/>
      <c r="F245" s="35" t="s">
        <v>54</v>
      </c>
      <c r="G245" s="34"/>
      <c r="H245" s="36">
        <v>44217</v>
      </c>
      <c r="I245" s="36">
        <v>44218</v>
      </c>
      <c r="J245" s="35" t="s">
        <v>108</v>
      </c>
      <c r="K245" s="35" t="s">
        <v>58</v>
      </c>
    </row>
    <row r="246" spans="1:11" x14ac:dyDescent="0.3">
      <c r="A246" s="36">
        <v>44218</v>
      </c>
      <c r="B246" s="35" t="s">
        <v>127</v>
      </c>
      <c r="C246" s="37">
        <v>2024.38</v>
      </c>
      <c r="D246" s="37"/>
      <c r="E246" s="37"/>
      <c r="F246" s="35" t="s">
        <v>54</v>
      </c>
      <c r="G246" s="34"/>
      <c r="H246" s="36">
        <v>44211</v>
      </c>
      <c r="I246" s="36">
        <v>44218</v>
      </c>
      <c r="J246" s="35" t="s">
        <v>108</v>
      </c>
      <c r="K246" s="35" t="s">
        <v>128</v>
      </c>
    </row>
    <row r="247" spans="1:11" x14ac:dyDescent="0.3">
      <c r="A247" s="36">
        <v>44218</v>
      </c>
      <c r="B247" s="35" t="s">
        <v>127</v>
      </c>
      <c r="C247" s="37">
        <v>6244.29</v>
      </c>
      <c r="D247" s="37"/>
      <c r="E247" s="37"/>
      <c r="F247" s="35" t="s">
        <v>54</v>
      </c>
      <c r="G247" s="34"/>
      <c r="H247" s="36">
        <v>44217</v>
      </c>
      <c r="I247" s="36">
        <v>44218</v>
      </c>
      <c r="J247" s="35" t="s">
        <v>108</v>
      </c>
      <c r="K247" s="35" t="s">
        <v>129</v>
      </c>
    </row>
    <row r="248" spans="1:11" x14ac:dyDescent="0.3">
      <c r="A248" s="36">
        <v>44200</v>
      </c>
      <c r="B248" s="35" t="s">
        <v>130</v>
      </c>
      <c r="C248" s="37">
        <v>731</v>
      </c>
      <c r="D248" s="37"/>
      <c r="E248" s="35"/>
      <c r="F248" s="35" t="s">
        <v>7</v>
      </c>
      <c r="G248" s="35">
        <v>159</v>
      </c>
      <c r="H248" s="36">
        <v>44193</v>
      </c>
      <c r="I248" s="36">
        <v>44207</v>
      </c>
      <c r="J248" s="35" t="s">
        <v>108</v>
      </c>
      <c r="K248" s="34"/>
    </row>
    <row r="249" spans="1:11" x14ac:dyDescent="0.3">
      <c r="A249" s="36">
        <v>44200</v>
      </c>
      <c r="B249" s="35" t="s">
        <v>131</v>
      </c>
      <c r="C249" s="37">
        <v>330</v>
      </c>
      <c r="D249" s="37"/>
      <c r="E249" s="35"/>
      <c r="F249" s="35" t="s">
        <v>23</v>
      </c>
      <c r="G249" s="35">
        <v>29543</v>
      </c>
      <c r="H249" s="36">
        <v>44186</v>
      </c>
      <c r="I249" s="36">
        <v>44214</v>
      </c>
      <c r="J249" s="35" t="s">
        <v>108</v>
      </c>
      <c r="K249" s="35" t="s">
        <v>132</v>
      </c>
    </row>
    <row r="250" spans="1:11" x14ac:dyDescent="0.3">
      <c r="A250" s="36">
        <v>44204</v>
      </c>
      <c r="B250" s="35" t="s">
        <v>111</v>
      </c>
      <c r="C250" s="37">
        <v>110.16</v>
      </c>
      <c r="D250" s="37"/>
      <c r="E250" s="35"/>
      <c r="F250" s="35" t="s">
        <v>23</v>
      </c>
      <c r="G250" s="35">
        <v>774047</v>
      </c>
      <c r="H250" s="36">
        <v>44183</v>
      </c>
      <c r="I250" s="36">
        <v>44204</v>
      </c>
      <c r="J250" s="35" t="s">
        <v>108</v>
      </c>
      <c r="K250" s="35" t="s">
        <v>133</v>
      </c>
    </row>
    <row r="251" spans="1:11" x14ac:dyDescent="0.3">
      <c r="A251" s="36">
        <v>44201</v>
      </c>
      <c r="B251" s="35" t="s">
        <v>134</v>
      </c>
      <c r="C251" s="37">
        <v>95.59</v>
      </c>
      <c r="D251" s="37"/>
      <c r="E251" s="35"/>
      <c r="F251" s="35" t="s">
        <v>23</v>
      </c>
      <c r="G251" s="35">
        <v>2702</v>
      </c>
      <c r="H251" s="36">
        <v>44193</v>
      </c>
      <c r="I251" s="36">
        <v>44206</v>
      </c>
      <c r="J251" s="35" t="s">
        <v>108</v>
      </c>
      <c r="K251" s="34"/>
    </row>
    <row r="252" spans="1:11" x14ac:dyDescent="0.3">
      <c r="A252" s="36">
        <v>44218</v>
      </c>
      <c r="B252" s="35" t="s">
        <v>127</v>
      </c>
      <c r="C252" s="37">
        <v>8253.61</v>
      </c>
      <c r="D252" s="37"/>
      <c r="E252" s="37"/>
      <c r="F252" s="35" t="s">
        <v>54</v>
      </c>
      <c r="G252" s="34"/>
      <c r="H252" s="36">
        <v>44217</v>
      </c>
      <c r="I252" s="36">
        <v>44218</v>
      </c>
      <c r="J252" s="35" t="s">
        <v>108</v>
      </c>
      <c r="K252" s="35" t="s">
        <v>135</v>
      </c>
    </row>
    <row r="253" spans="1:11" x14ac:dyDescent="0.3">
      <c r="A253" s="36">
        <v>44201</v>
      </c>
      <c r="B253" s="35" t="s">
        <v>136</v>
      </c>
      <c r="C253" s="37">
        <v>117.94</v>
      </c>
      <c r="D253" s="37"/>
      <c r="E253" s="35"/>
      <c r="F253" s="35" t="s">
        <v>23</v>
      </c>
      <c r="G253" s="35">
        <v>182</v>
      </c>
      <c r="H253" s="36">
        <v>44196</v>
      </c>
      <c r="I253" s="36">
        <v>44206</v>
      </c>
      <c r="J253" s="35" t="s">
        <v>108</v>
      </c>
      <c r="K253" s="34"/>
    </row>
    <row r="254" spans="1:11" x14ac:dyDescent="0.3">
      <c r="A254" s="36">
        <v>44201</v>
      </c>
      <c r="B254" s="35" t="s">
        <v>109</v>
      </c>
      <c r="C254" s="37">
        <v>264</v>
      </c>
      <c r="D254" s="37"/>
      <c r="E254" s="35"/>
      <c r="F254" s="35" t="s">
        <v>23</v>
      </c>
      <c r="G254" s="35">
        <v>50648</v>
      </c>
      <c r="H254" s="36">
        <v>44174</v>
      </c>
      <c r="I254" s="36">
        <v>44202</v>
      </c>
      <c r="J254" s="35" t="s">
        <v>108</v>
      </c>
      <c r="K254" s="35" t="s">
        <v>110</v>
      </c>
    </row>
    <row r="255" spans="1:11" x14ac:dyDescent="0.3">
      <c r="C255" s="24"/>
    </row>
    <row r="256" spans="1:11" x14ac:dyDescent="0.3">
      <c r="C256" s="24"/>
    </row>
    <row r="257" spans="3:3" x14ac:dyDescent="0.3">
      <c r="C257" s="24"/>
    </row>
    <row r="258" spans="3:3" x14ac:dyDescent="0.3">
      <c r="C258" s="24"/>
    </row>
    <row r="259" spans="3:3" x14ac:dyDescent="0.3">
      <c r="C259" s="24"/>
    </row>
    <row r="260" spans="3:3" x14ac:dyDescent="0.3">
      <c r="C260" s="24"/>
    </row>
    <row r="261" spans="3:3" x14ac:dyDescent="0.3">
      <c r="C261" s="24"/>
    </row>
    <row r="262" spans="3:3" x14ac:dyDescent="0.3">
      <c r="C262" s="24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sqref="A1:XFD1048576"/>
    </sheetView>
  </sheetViews>
  <sheetFormatPr defaultRowHeight="14.4" x14ac:dyDescent="0.3"/>
  <cols>
    <col min="1" max="1" width="47.88671875" style="34" bestFit="1" customWidth="1"/>
    <col min="2" max="2" width="47" style="34" bestFit="1" customWidth="1"/>
    <col min="3" max="3" width="4.33203125" style="34" bestFit="1" customWidth="1"/>
    <col min="4" max="4" width="12.77734375" style="34" bestFit="1" customWidth="1"/>
    <col min="5" max="6" width="10.5546875" style="34" bestFit="1" customWidth="1"/>
    <col min="7" max="7" width="9" style="34" bestFit="1" customWidth="1"/>
    <col min="8" max="8" width="19.88671875" style="34" bestFit="1" customWidth="1"/>
    <col min="9" max="9" width="17" style="34" bestFit="1" customWidth="1"/>
    <col min="10" max="10" width="29.33203125" style="34" bestFit="1" customWidth="1"/>
    <col min="11" max="16384" width="8.88671875" style="34"/>
  </cols>
  <sheetData>
    <row r="1" spans="1:10" x14ac:dyDescent="0.3">
      <c r="A1" s="34" t="s">
        <v>283</v>
      </c>
      <c r="B1" s="34" t="s">
        <v>284</v>
      </c>
      <c r="C1" s="34" t="s">
        <v>0</v>
      </c>
      <c r="D1" s="34" t="s">
        <v>1</v>
      </c>
      <c r="E1" s="34" t="s">
        <v>2</v>
      </c>
      <c r="F1" s="34" t="s">
        <v>3</v>
      </c>
      <c r="G1" s="34" t="s">
        <v>285</v>
      </c>
      <c r="H1" s="34" t="s">
        <v>286</v>
      </c>
      <c r="I1" s="34" t="s">
        <v>287</v>
      </c>
      <c r="J1" s="34" t="s">
        <v>5</v>
      </c>
    </row>
    <row r="2" spans="1:10" x14ac:dyDescent="0.3">
      <c r="A2" s="34" t="s">
        <v>124</v>
      </c>
      <c r="B2" s="34" t="s">
        <v>288</v>
      </c>
      <c r="C2" s="34" t="s">
        <v>23</v>
      </c>
      <c r="D2" s="34">
        <v>4555</v>
      </c>
      <c r="E2" s="70">
        <v>44210</v>
      </c>
      <c r="F2" s="70">
        <v>44236</v>
      </c>
      <c r="G2" s="34">
        <v>675</v>
      </c>
      <c r="H2" s="34" t="s">
        <v>289</v>
      </c>
      <c r="I2" s="34" t="s">
        <v>100</v>
      </c>
    </row>
    <row r="3" spans="1:10" x14ac:dyDescent="0.3">
      <c r="A3" s="34" t="s">
        <v>130</v>
      </c>
      <c r="B3" s="34" t="s">
        <v>290</v>
      </c>
      <c r="C3" s="34" t="s">
        <v>7</v>
      </c>
      <c r="D3" s="34">
        <v>236</v>
      </c>
      <c r="E3" s="70">
        <v>44223</v>
      </c>
      <c r="F3" s="70">
        <v>44237</v>
      </c>
      <c r="G3" s="34">
        <v>731</v>
      </c>
      <c r="H3" s="34" t="s">
        <v>289</v>
      </c>
      <c r="I3" s="34" t="s">
        <v>100</v>
      </c>
    </row>
    <row r="4" spans="1:10" x14ac:dyDescent="0.3">
      <c r="A4" s="34" t="s">
        <v>291</v>
      </c>
      <c r="B4" s="34" t="s">
        <v>292</v>
      </c>
      <c r="C4" s="34" t="s">
        <v>23</v>
      </c>
      <c r="D4" s="34">
        <v>3411</v>
      </c>
      <c r="E4" s="70">
        <v>44210</v>
      </c>
      <c r="F4" s="70">
        <v>44238</v>
      </c>
      <c r="G4" s="26">
        <v>1147.06</v>
      </c>
      <c r="H4" s="34" t="s">
        <v>293</v>
      </c>
      <c r="I4" s="34" t="s">
        <v>100</v>
      </c>
    </row>
    <row r="5" spans="1:10" x14ac:dyDescent="0.3">
      <c r="A5" s="34" t="s">
        <v>294</v>
      </c>
      <c r="B5" s="34" t="s">
        <v>295</v>
      </c>
      <c r="C5" s="34" t="s">
        <v>7</v>
      </c>
      <c r="D5" s="34" t="s">
        <v>296</v>
      </c>
      <c r="E5" s="70">
        <v>44232</v>
      </c>
      <c r="F5" s="70">
        <v>44242</v>
      </c>
      <c r="G5" s="34">
        <v>201.3</v>
      </c>
      <c r="H5" s="34" t="s">
        <v>289</v>
      </c>
      <c r="I5" s="34" t="s">
        <v>100</v>
      </c>
      <c r="J5" s="34" t="s">
        <v>88</v>
      </c>
    </row>
    <row r="6" spans="1:10" x14ac:dyDescent="0.3">
      <c r="A6" s="34" t="s">
        <v>51</v>
      </c>
      <c r="B6" s="34" t="s">
        <v>297</v>
      </c>
      <c r="C6" s="34" t="s">
        <v>52</v>
      </c>
      <c r="D6" s="34" t="s">
        <v>15</v>
      </c>
      <c r="E6" s="70">
        <v>44242</v>
      </c>
      <c r="F6" s="70">
        <v>44242</v>
      </c>
      <c r="G6" s="34">
        <v>610</v>
      </c>
      <c r="H6" s="34" t="s">
        <v>293</v>
      </c>
      <c r="I6" s="34" t="s">
        <v>8</v>
      </c>
      <c r="J6" s="34" t="s">
        <v>27</v>
      </c>
    </row>
    <row r="7" spans="1:10" x14ac:dyDescent="0.3">
      <c r="A7" s="34" t="s">
        <v>78</v>
      </c>
      <c r="B7" s="34" t="s">
        <v>297</v>
      </c>
      <c r="C7" s="34" t="s">
        <v>26</v>
      </c>
      <c r="D7" s="34" t="s">
        <v>298</v>
      </c>
      <c r="E7" s="70">
        <v>44242</v>
      </c>
      <c r="F7" s="70">
        <v>44242</v>
      </c>
      <c r="G7" s="34">
        <v>582</v>
      </c>
      <c r="H7" s="34" t="s">
        <v>293</v>
      </c>
      <c r="I7" s="34" t="s">
        <v>8</v>
      </c>
      <c r="J7" s="34" t="s">
        <v>27</v>
      </c>
    </row>
    <row r="8" spans="1:10" x14ac:dyDescent="0.3">
      <c r="A8" s="34" t="s">
        <v>79</v>
      </c>
      <c r="B8" s="34" t="s">
        <v>297</v>
      </c>
      <c r="C8" s="34" t="s">
        <v>26</v>
      </c>
      <c r="D8" s="34" t="s">
        <v>298</v>
      </c>
      <c r="E8" s="70">
        <v>44242</v>
      </c>
      <c r="F8" s="70">
        <v>44242</v>
      </c>
      <c r="G8" s="34">
        <v>800</v>
      </c>
      <c r="H8" s="34" t="s">
        <v>293</v>
      </c>
      <c r="I8" s="34" t="s">
        <v>8</v>
      </c>
      <c r="J8" s="34" t="s">
        <v>27</v>
      </c>
    </row>
    <row r="9" spans="1:10" x14ac:dyDescent="0.3">
      <c r="A9" s="34" t="s">
        <v>29</v>
      </c>
      <c r="B9" s="34" t="s">
        <v>297</v>
      </c>
      <c r="C9" s="34" t="s">
        <v>26</v>
      </c>
      <c r="D9" s="34" t="s">
        <v>298</v>
      </c>
      <c r="E9" s="70">
        <v>44242</v>
      </c>
      <c r="F9" s="70">
        <v>44242</v>
      </c>
      <c r="G9" s="34">
        <v>610</v>
      </c>
      <c r="H9" s="34" t="s">
        <v>293</v>
      </c>
      <c r="I9" s="34" t="s">
        <v>8</v>
      </c>
      <c r="J9" s="34" t="s">
        <v>27</v>
      </c>
    </row>
    <row r="10" spans="1:10" x14ac:dyDescent="0.3">
      <c r="A10" s="34" t="s">
        <v>299</v>
      </c>
      <c r="B10" s="34" t="s">
        <v>300</v>
      </c>
      <c r="C10" s="34" t="s">
        <v>7</v>
      </c>
      <c r="D10" s="34" t="s">
        <v>301</v>
      </c>
      <c r="E10" s="70">
        <v>44228</v>
      </c>
      <c r="F10" s="70">
        <v>44242</v>
      </c>
      <c r="G10" s="34">
        <v>73.430000000000007</v>
      </c>
      <c r="H10" s="34" t="s">
        <v>289</v>
      </c>
      <c r="I10" s="34" t="s">
        <v>100</v>
      </c>
    </row>
    <row r="11" spans="1:10" x14ac:dyDescent="0.3">
      <c r="A11" s="34" t="s">
        <v>116</v>
      </c>
      <c r="B11" s="34" t="s">
        <v>302</v>
      </c>
      <c r="C11" s="34" t="s">
        <v>103</v>
      </c>
      <c r="D11" s="34" t="s">
        <v>115</v>
      </c>
      <c r="E11" s="70">
        <v>44242</v>
      </c>
      <c r="F11" s="70">
        <v>44242</v>
      </c>
      <c r="G11" s="34">
        <v>64.900000000000006</v>
      </c>
      <c r="H11" s="34" t="s">
        <v>289</v>
      </c>
      <c r="I11" s="34" t="s">
        <v>108</v>
      </c>
      <c r="J11" s="34" t="s">
        <v>303</v>
      </c>
    </row>
    <row r="12" spans="1:10" x14ac:dyDescent="0.3">
      <c r="A12" s="34" t="s">
        <v>116</v>
      </c>
      <c r="B12" s="34" t="s">
        <v>302</v>
      </c>
      <c r="C12" s="34" t="s">
        <v>103</v>
      </c>
      <c r="D12" s="34" t="s">
        <v>115</v>
      </c>
      <c r="E12" s="70">
        <v>44242</v>
      </c>
      <c r="F12" s="70">
        <v>44242</v>
      </c>
      <c r="G12" s="34">
        <v>64.900000000000006</v>
      </c>
      <c r="H12" s="34" t="s">
        <v>289</v>
      </c>
      <c r="I12" s="34" t="s">
        <v>108</v>
      </c>
      <c r="J12" s="34" t="s">
        <v>304</v>
      </c>
    </row>
    <row r="13" spans="1:10" x14ac:dyDescent="0.3">
      <c r="A13" s="34" t="s">
        <v>116</v>
      </c>
      <c r="B13" s="34" t="s">
        <v>302</v>
      </c>
      <c r="C13" s="34" t="s">
        <v>103</v>
      </c>
      <c r="D13" s="34" t="s">
        <v>115</v>
      </c>
      <c r="E13" s="70">
        <v>44242</v>
      </c>
      <c r="F13" s="70">
        <v>44242</v>
      </c>
      <c r="G13" s="34">
        <v>64.900000000000006</v>
      </c>
      <c r="H13" s="34" t="s">
        <v>289</v>
      </c>
      <c r="I13" s="34" t="s">
        <v>108</v>
      </c>
      <c r="J13" s="34" t="s">
        <v>305</v>
      </c>
    </row>
    <row r="14" spans="1:10" x14ac:dyDescent="0.3">
      <c r="A14" s="34" t="s">
        <v>116</v>
      </c>
      <c r="B14" s="34" t="s">
        <v>302</v>
      </c>
      <c r="C14" s="34" t="s">
        <v>7</v>
      </c>
      <c r="D14" s="34" t="s">
        <v>115</v>
      </c>
      <c r="E14" s="70">
        <v>44242</v>
      </c>
      <c r="F14" s="70">
        <v>44242</v>
      </c>
      <c r="G14" s="34">
        <v>64.900000000000006</v>
      </c>
      <c r="H14" s="34" t="s">
        <v>306</v>
      </c>
      <c r="I14" s="34" t="s">
        <v>108</v>
      </c>
      <c r="J14" s="34" t="s">
        <v>307</v>
      </c>
    </row>
    <row r="15" spans="1:10" x14ac:dyDescent="0.3">
      <c r="A15" s="34" t="s">
        <v>114</v>
      </c>
      <c r="B15" s="34" t="s">
        <v>302</v>
      </c>
      <c r="C15" s="34" t="s">
        <v>23</v>
      </c>
      <c r="D15" s="34">
        <v>4018</v>
      </c>
      <c r="E15" s="70">
        <v>44235</v>
      </c>
      <c r="F15" s="70">
        <v>44242</v>
      </c>
      <c r="G15" s="34">
        <v>89</v>
      </c>
      <c r="H15" s="34" t="s">
        <v>289</v>
      </c>
      <c r="I15" s="34" t="s">
        <v>100</v>
      </c>
      <c r="J15" s="34" t="s">
        <v>112</v>
      </c>
    </row>
    <row r="16" spans="1:10" x14ac:dyDescent="0.3">
      <c r="A16" s="34" t="s">
        <v>31</v>
      </c>
      <c r="B16" s="34" t="s">
        <v>297</v>
      </c>
      <c r="C16" s="34" t="s">
        <v>26</v>
      </c>
      <c r="D16" s="34" t="s">
        <v>16</v>
      </c>
      <c r="E16" s="70">
        <v>44242</v>
      </c>
      <c r="F16" s="70">
        <v>44242</v>
      </c>
      <c r="G16" s="34">
        <v>420</v>
      </c>
      <c r="H16" s="34" t="s">
        <v>293</v>
      </c>
      <c r="I16" s="34" t="s">
        <v>8</v>
      </c>
    </row>
    <row r="17" spans="1:10" x14ac:dyDescent="0.3">
      <c r="A17" s="34" t="s">
        <v>93</v>
      </c>
      <c r="B17" s="34" t="s">
        <v>292</v>
      </c>
      <c r="C17" s="34" t="s">
        <v>23</v>
      </c>
      <c r="D17" s="34">
        <v>433894</v>
      </c>
      <c r="E17" s="70">
        <v>44214</v>
      </c>
      <c r="F17" s="70">
        <v>44242</v>
      </c>
      <c r="G17" s="34">
        <v>508.56</v>
      </c>
      <c r="H17" s="34" t="s">
        <v>289</v>
      </c>
      <c r="I17" s="34" t="s">
        <v>100</v>
      </c>
    </row>
    <row r="18" spans="1:10" x14ac:dyDescent="0.3">
      <c r="A18" s="34" t="s">
        <v>46</v>
      </c>
      <c r="B18" s="34" t="s">
        <v>297</v>
      </c>
      <c r="C18" s="34" t="s">
        <v>7</v>
      </c>
      <c r="D18" s="34" t="s">
        <v>17</v>
      </c>
      <c r="E18" s="70">
        <v>44242</v>
      </c>
      <c r="F18" s="70">
        <v>44242</v>
      </c>
      <c r="G18" s="34">
        <v>756</v>
      </c>
      <c r="H18" s="34" t="s">
        <v>293</v>
      </c>
      <c r="I18" s="34" t="s">
        <v>8</v>
      </c>
      <c r="J18" s="34" t="s">
        <v>27</v>
      </c>
    </row>
    <row r="19" spans="1:10" x14ac:dyDescent="0.3">
      <c r="A19" s="34" t="s">
        <v>36</v>
      </c>
      <c r="B19" s="34" t="s">
        <v>297</v>
      </c>
      <c r="C19" s="34" t="s">
        <v>26</v>
      </c>
      <c r="D19" s="34" t="s">
        <v>16</v>
      </c>
      <c r="E19" s="70">
        <v>44242</v>
      </c>
      <c r="F19" s="70">
        <v>44242</v>
      </c>
      <c r="G19" s="34">
        <v>610</v>
      </c>
      <c r="H19" s="34" t="s">
        <v>293</v>
      </c>
      <c r="I19" s="34" t="s">
        <v>8</v>
      </c>
      <c r="J19" s="34" t="s">
        <v>27</v>
      </c>
    </row>
    <row r="20" spans="1:10" x14ac:dyDescent="0.3">
      <c r="A20" s="34" t="s">
        <v>33</v>
      </c>
      <c r="B20" s="34" t="s">
        <v>297</v>
      </c>
      <c r="C20" s="34" t="s">
        <v>7</v>
      </c>
      <c r="D20" s="34" t="s">
        <v>17</v>
      </c>
      <c r="E20" s="70">
        <v>44242</v>
      </c>
      <c r="F20" s="70">
        <v>44242</v>
      </c>
      <c r="G20" s="34">
        <v>532</v>
      </c>
      <c r="H20" s="34" t="s">
        <v>293</v>
      </c>
      <c r="I20" s="34" t="s">
        <v>8</v>
      </c>
      <c r="J20" s="34" t="s">
        <v>27</v>
      </c>
    </row>
    <row r="21" spans="1:10" x14ac:dyDescent="0.3">
      <c r="A21" s="34" t="s">
        <v>124</v>
      </c>
      <c r="B21" s="34" t="s">
        <v>288</v>
      </c>
      <c r="C21" s="34" t="s">
        <v>23</v>
      </c>
      <c r="D21" s="34">
        <v>4567</v>
      </c>
      <c r="E21" s="70">
        <v>44224</v>
      </c>
      <c r="F21" s="70">
        <v>44244</v>
      </c>
      <c r="G21" s="26">
        <v>1105</v>
      </c>
      <c r="H21" s="34" t="s">
        <v>289</v>
      </c>
      <c r="I21" s="34" t="s">
        <v>100</v>
      </c>
    </row>
    <row r="22" spans="1:10" x14ac:dyDescent="0.3">
      <c r="A22" s="34" t="s">
        <v>308</v>
      </c>
      <c r="B22" s="34" t="s">
        <v>292</v>
      </c>
      <c r="C22" s="34" t="s">
        <v>23</v>
      </c>
      <c r="D22" s="34">
        <v>65</v>
      </c>
      <c r="E22" s="70">
        <v>44221</v>
      </c>
      <c r="F22" s="70">
        <v>44249</v>
      </c>
      <c r="G22" s="26">
        <v>1070</v>
      </c>
      <c r="H22" s="34" t="s">
        <v>293</v>
      </c>
      <c r="I22" s="34" t="s">
        <v>100</v>
      </c>
    </row>
    <row r="23" spans="1:10" x14ac:dyDescent="0.3">
      <c r="A23" s="34" t="s">
        <v>309</v>
      </c>
      <c r="B23" s="34" t="s">
        <v>302</v>
      </c>
      <c r="C23" s="34" t="s">
        <v>23</v>
      </c>
      <c r="D23" s="34" t="s">
        <v>13</v>
      </c>
      <c r="E23" s="70">
        <v>44239</v>
      </c>
      <c r="F23" s="70">
        <v>44251</v>
      </c>
      <c r="G23" s="34">
        <v>140.63999999999999</v>
      </c>
      <c r="H23" s="34" t="s">
        <v>289</v>
      </c>
      <c r="I23" s="34" t="s">
        <v>100</v>
      </c>
      <c r="J23" s="34" t="s">
        <v>102</v>
      </c>
    </row>
    <row r="24" spans="1:10" x14ac:dyDescent="0.3">
      <c r="A24" s="34" t="s">
        <v>310</v>
      </c>
      <c r="B24" s="34" t="s">
        <v>302</v>
      </c>
      <c r="C24" s="34" t="s">
        <v>23</v>
      </c>
      <c r="D24" s="34">
        <v>729566</v>
      </c>
      <c r="E24" s="70">
        <v>44205</v>
      </c>
      <c r="F24" s="70">
        <v>44252</v>
      </c>
      <c r="G24" s="34">
        <v>47.98</v>
      </c>
      <c r="H24" s="34" t="s">
        <v>289</v>
      </c>
      <c r="I24" s="34" t="s">
        <v>108</v>
      </c>
      <c r="J24" s="34" t="s">
        <v>311</v>
      </c>
    </row>
    <row r="25" spans="1:10" x14ac:dyDescent="0.3">
      <c r="A25" s="34" t="s">
        <v>310</v>
      </c>
      <c r="B25" s="34" t="s">
        <v>302</v>
      </c>
      <c r="C25" s="34" t="s">
        <v>23</v>
      </c>
      <c r="D25" s="34" t="s">
        <v>312</v>
      </c>
      <c r="E25" s="70">
        <v>44205</v>
      </c>
      <c r="F25" s="70">
        <v>44252</v>
      </c>
      <c r="G25" s="34">
        <v>306.47000000000003</v>
      </c>
      <c r="H25" s="34" t="s">
        <v>289</v>
      </c>
      <c r="I25" s="34" t="s">
        <v>100</v>
      </c>
      <c r="J25" s="34" t="s">
        <v>313</v>
      </c>
    </row>
    <row r="26" spans="1:10" x14ac:dyDescent="0.3">
      <c r="A26" s="34" t="s">
        <v>36</v>
      </c>
      <c r="B26" s="34" t="s">
        <v>314</v>
      </c>
      <c r="C26" s="34" t="s">
        <v>26</v>
      </c>
      <c r="D26" s="34" t="s">
        <v>298</v>
      </c>
      <c r="E26" s="70">
        <v>44255</v>
      </c>
      <c r="F26" s="70">
        <v>44255</v>
      </c>
      <c r="G26" s="34">
        <v>87</v>
      </c>
      <c r="H26" s="34" t="s">
        <v>293</v>
      </c>
      <c r="I26" s="34" t="s">
        <v>8</v>
      </c>
      <c r="J26" s="34" t="s">
        <v>68</v>
      </c>
    </row>
    <row r="27" spans="1:10" x14ac:dyDescent="0.3">
      <c r="A27" s="34" t="s">
        <v>82</v>
      </c>
      <c r="B27" s="34" t="s">
        <v>314</v>
      </c>
      <c r="C27" s="34" t="s">
        <v>26</v>
      </c>
      <c r="D27" s="34" t="s">
        <v>315</v>
      </c>
      <c r="E27" s="70">
        <v>44255</v>
      </c>
      <c r="F27" s="70">
        <v>44255</v>
      </c>
      <c r="G27" s="26">
        <v>2270</v>
      </c>
      <c r="H27" s="34" t="s">
        <v>293</v>
      </c>
      <c r="I27" s="34" t="s">
        <v>8</v>
      </c>
      <c r="J27" s="34" t="s">
        <v>84</v>
      </c>
    </row>
    <row r="28" spans="1:10" x14ac:dyDescent="0.3">
      <c r="A28" s="34" t="s">
        <v>46</v>
      </c>
      <c r="B28" s="34" t="s">
        <v>314</v>
      </c>
      <c r="C28" s="34" t="s">
        <v>26</v>
      </c>
      <c r="D28" s="34" t="s">
        <v>15</v>
      </c>
      <c r="E28" s="70">
        <v>44255</v>
      </c>
      <c r="F28" s="70">
        <v>44255</v>
      </c>
      <c r="G28" s="26">
        <v>1723</v>
      </c>
      <c r="H28" s="34" t="s">
        <v>293</v>
      </c>
      <c r="I28" s="34" t="s">
        <v>8</v>
      </c>
      <c r="J28" s="34" t="s">
        <v>68</v>
      </c>
    </row>
    <row r="29" spans="1:10" x14ac:dyDescent="0.3">
      <c r="A29" s="34" t="s">
        <v>75</v>
      </c>
      <c r="B29" s="34" t="s">
        <v>314</v>
      </c>
      <c r="C29" s="34" t="s">
        <v>26</v>
      </c>
      <c r="D29" s="34" t="s">
        <v>15</v>
      </c>
      <c r="E29" s="70">
        <v>44255</v>
      </c>
      <c r="F29" s="70">
        <v>44255</v>
      </c>
      <c r="G29" s="26">
        <v>1126</v>
      </c>
      <c r="H29" s="34" t="s">
        <v>293</v>
      </c>
      <c r="I29" s="34" t="s">
        <v>8</v>
      </c>
      <c r="J29" s="34" t="s">
        <v>68</v>
      </c>
    </row>
    <row r="30" spans="1:10" x14ac:dyDescent="0.3">
      <c r="A30" s="34" t="s">
        <v>116</v>
      </c>
      <c r="B30" s="34" t="s">
        <v>302</v>
      </c>
      <c r="C30" s="34" t="s">
        <v>103</v>
      </c>
      <c r="D30" s="34" t="s">
        <v>115</v>
      </c>
      <c r="E30" s="70">
        <v>44242</v>
      </c>
      <c r="F30" s="70">
        <v>44255</v>
      </c>
      <c r="G30" s="34">
        <v>69.900000000000006</v>
      </c>
      <c r="H30" s="34" t="s">
        <v>289</v>
      </c>
      <c r="I30" s="34" t="s">
        <v>108</v>
      </c>
      <c r="J30" s="34" t="s">
        <v>117</v>
      </c>
    </row>
    <row r="31" spans="1:10" x14ac:dyDescent="0.3">
      <c r="A31" s="34" t="s">
        <v>316</v>
      </c>
      <c r="B31" s="34" t="s">
        <v>317</v>
      </c>
      <c r="C31" s="34" t="s">
        <v>103</v>
      </c>
      <c r="D31" s="34" t="s">
        <v>318</v>
      </c>
      <c r="E31" s="70">
        <v>44239</v>
      </c>
      <c r="F31" s="70">
        <v>44255</v>
      </c>
      <c r="G31" s="34">
        <v>645.84</v>
      </c>
      <c r="H31" s="34" t="s">
        <v>289</v>
      </c>
      <c r="I31" s="34" t="s">
        <v>100</v>
      </c>
    </row>
    <row r="32" spans="1:10" x14ac:dyDescent="0.3">
      <c r="A32" s="34" t="s">
        <v>319</v>
      </c>
      <c r="B32" s="34" t="s">
        <v>320</v>
      </c>
      <c r="C32" s="34" t="s">
        <v>23</v>
      </c>
      <c r="D32" s="34" t="s">
        <v>17</v>
      </c>
      <c r="E32" s="70">
        <v>44248</v>
      </c>
      <c r="F32" s="70">
        <v>44255</v>
      </c>
      <c r="G32" s="26">
        <v>11248.24</v>
      </c>
      <c r="H32" s="34" t="s">
        <v>289</v>
      </c>
      <c r="I32" s="34" t="s">
        <v>100</v>
      </c>
      <c r="J32" s="34" t="s">
        <v>105</v>
      </c>
    </row>
    <row r="33" spans="1:10" x14ac:dyDescent="0.3">
      <c r="A33" s="34" t="s">
        <v>76</v>
      </c>
      <c r="B33" s="34" t="s">
        <v>314</v>
      </c>
      <c r="C33" s="34" t="s">
        <v>7</v>
      </c>
      <c r="D33" s="34" t="s">
        <v>17</v>
      </c>
      <c r="E33" s="70">
        <v>44255</v>
      </c>
      <c r="F33" s="70">
        <v>44255</v>
      </c>
      <c r="G33" s="26">
        <v>2826</v>
      </c>
      <c r="H33" s="34" t="s">
        <v>293</v>
      </c>
      <c r="I33" s="34" t="s">
        <v>8</v>
      </c>
      <c r="J33" s="34" t="s">
        <v>68</v>
      </c>
    </row>
    <row r="34" spans="1:10" x14ac:dyDescent="0.3">
      <c r="A34" s="34" t="s">
        <v>31</v>
      </c>
      <c r="B34" s="34" t="s">
        <v>314</v>
      </c>
      <c r="C34" s="34" t="s">
        <v>7</v>
      </c>
      <c r="D34" s="34" t="s">
        <v>17</v>
      </c>
      <c r="E34" s="70">
        <v>44255</v>
      </c>
      <c r="F34" s="70">
        <v>44255</v>
      </c>
      <c r="G34" s="34">
        <v>406</v>
      </c>
      <c r="H34" s="34" t="s">
        <v>293</v>
      </c>
      <c r="I34" s="34" t="s">
        <v>8</v>
      </c>
      <c r="J34" s="34" t="s">
        <v>69</v>
      </c>
    </row>
    <row r="35" spans="1:10" x14ac:dyDescent="0.3">
      <c r="A35" s="34" t="s">
        <v>51</v>
      </c>
      <c r="B35" s="34" t="s">
        <v>297</v>
      </c>
      <c r="C35" s="34" t="s">
        <v>52</v>
      </c>
      <c r="D35" s="34" t="s">
        <v>13</v>
      </c>
      <c r="E35" s="70">
        <v>44270</v>
      </c>
      <c r="F35" s="70">
        <v>44270</v>
      </c>
      <c r="G35" s="34">
        <v>610</v>
      </c>
      <c r="H35" s="34" t="s">
        <v>293</v>
      </c>
      <c r="I35" s="34" t="s">
        <v>8</v>
      </c>
      <c r="J35" s="34" t="s">
        <v>27</v>
      </c>
    </row>
    <row r="36" spans="1:10" x14ac:dyDescent="0.3">
      <c r="A36" s="34" t="s">
        <v>116</v>
      </c>
      <c r="B36" s="34" t="s">
        <v>302</v>
      </c>
      <c r="C36" s="34" t="s">
        <v>103</v>
      </c>
      <c r="D36" s="34" t="s">
        <v>321</v>
      </c>
      <c r="E36" s="70">
        <v>44270</v>
      </c>
      <c r="F36" s="70">
        <v>44270</v>
      </c>
      <c r="G36" s="34">
        <v>64.900000000000006</v>
      </c>
      <c r="H36" s="34" t="s">
        <v>289</v>
      </c>
      <c r="I36" s="34" t="s">
        <v>108</v>
      </c>
      <c r="J36" s="34" t="s">
        <v>303</v>
      </c>
    </row>
    <row r="37" spans="1:10" x14ac:dyDescent="0.3">
      <c r="A37" s="34" t="s">
        <v>116</v>
      </c>
      <c r="B37" s="34" t="s">
        <v>302</v>
      </c>
      <c r="C37" s="34" t="s">
        <v>103</v>
      </c>
      <c r="D37" s="34" t="s">
        <v>321</v>
      </c>
      <c r="E37" s="70">
        <v>44270</v>
      </c>
      <c r="F37" s="70">
        <v>44270</v>
      </c>
      <c r="G37" s="34">
        <v>64.900000000000006</v>
      </c>
      <c r="H37" s="34" t="s">
        <v>289</v>
      </c>
      <c r="I37" s="34" t="s">
        <v>108</v>
      </c>
      <c r="J37" s="34" t="s">
        <v>304</v>
      </c>
    </row>
    <row r="38" spans="1:10" x14ac:dyDescent="0.3">
      <c r="A38" s="34" t="s">
        <v>116</v>
      </c>
      <c r="B38" s="34" t="s">
        <v>302</v>
      </c>
      <c r="C38" s="34" t="s">
        <v>103</v>
      </c>
      <c r="D38" s="34" t="s">
        <v>321</v>
      </c>
      <c r="E38" s="70">
        <v>44270</v>
      </c>
      <c r="F38" s="70">
        <v>44270</v>
      </c>
      <c r="G38" s="34">
        <v>64.900000000000006</v>
      </c>
      <c r="H38" s="34" t="s">
        <v>289</v>
      </c>
      <c r="I38" s="34" t="s">
        <v>108</v>
      </c>
      <c r="J38" s="34" t="s">
        <v>305</v>
      </c>
    </row>
    <row r="39" spans="1:10" x14ac:dyDescent="0.3">
      <c r="A39" s="34" t="s">
        <v>116</v>
      </c>
      <c r="B39" s="34" t="s">
        <v>302</v>
      </c>
      <c r="C39" s="34" t="s">
        <v>7</v>
      </c>
      <c r="D39" s="34" t="s">
        <v>321</v>
      </c>
      <c r="E39" s="70">
        <v>44270</v>
      </c>
      <c r="F39" s="70">
        <v>44270</v>
      </c>
      <c r="G39" s="34">
        <v>64.900000000000006</v>
      </c>
      <c r="H39" s="34" t="s">
        <v>306</v>
      </c>
      <c r="I39" s="34" t="s">
        <v>108</v>
      </c>
      <c r="J39" s="34" t="s">
        <v>307</v>
      </c>
    </row>
    <row r="40" spans="1:10" x14ac:dyDescent="0.3">
      <c r="A40" s="34" t="s">
        <v>114</v>
      </c>
      <c r="B40" s="34" t="s">
        <v>302</v>
      </c>
      <c r="C40" s="34" t="s">
        <v>23</v>
      </c>
      <c r="D40" s="34" t="s">
        <v>83</v>
      </c>
      <c r="E40" s="70">
        <v>44257</v>
      </c>
      <c r="F40" s="70">
        <v>44270</v>
      </c>
      <c r="G40" s="34">
        <v>89</v>
      </c>
      <c r="H40" s="34" t="s">
        <v>289</v>
      </c>
      <c r="I40" s="34" t="s">
        <v>100</v>
      </c>
      <c r="J40" s="34" t="s">
        <v>112</v>
      </c>
    </row>
    <row r="41" spans="1:10" x14ac:dyDescent="0.3">
      <c r="A41" s="34" t="s">
        <v>31</v>
      </c>
      <c r="B41" s="34" t="s">
        <v>297</v>
      </c>
      <c r="C41" s="34" t="s">
        <v>26</v>
      </c>
      <c r="D41" s="34" t="s">
        <v>17</v>
      </c>
      <c r="E41" s="70">
        <v>44270</v>
      </c>
      <c r="F41" s="70">
        <v>44270</v>
      </c>
      <c r="G41" s="34">
        <v>420</v>
      </c>
      <c r="H41" s="34" t="s">
        <v>293</v>
      </c>
      <c r="I41" s="34" t="s">
        <v>8</v>
      </c>
    </row>
    <row r="42" spans="1:10" x14ac:dyDescent="0.3">
      <c r="A42" s="34" t="s">
        <v>46</v>
      </c>
      <c r="B42" s="34" t="s">
        <v>297</v>
      </c>
      <c r="C42" s="34" t="s">
        <v>7</v>
      </c>
      <c r="D42" s="34" t="s">
        <v>15</v>
      </c>
      <c r="E42" s="70">
        <v>44270</v>
      </c>
      <c r="F42" s="70">
        <v>44270</v>
      </c>
      <c r="G42" s="34">
        <v>756</v>
      </c>
      <c r="H42" s="34" t="s">
        <v>293</v>
      </c>
      <c r="I42" s="34" t="s">
        <v>8</v>
      </c>
      <c r="J42" s="34" t="s">
        <v>27</v>
      </c>
    </row>
    <row r="43" spans="1:10" x14ac:dyDescent="0.3">
      <c r="A43" s="34" t="s">
        <v>36</v>
      </c>
      <c r="B43" s="34" t="s">
        <v>297</v>
      </c>
      <c r="C43" s="34" t="s">
        <v>26</v>
      </c>
      <c r="D43" s="34" t="s">
        <v>17</v>
      </c>
      <c r="E43" s="70">
        <v>44270</v>
      </c>
      <c r="F43" s="70">
        <v>44270</v>
      </c>
      <c r="G43" s="34">
        <v>610</v>
      </c>
      <c r="H43" s="34" t="s">
        <v>293</v>
      </c>
      <c r="I43" s="34" t="s">
        <v>8</v>
      </c>
      <c r="J43" s="34" t="s">
        <v>27</v>
      </c>
    </row>
    <row r="44" spans="1:10" x14ac:dyDescent="0.3">
      <c r="A44" s="34" t="s">
        <v>33</v>
      </c>
      <c r="B44" s="34" t="s">
        <v>297</v>
      </c>
      <c r="C44" s="34" t="s">
        <v>7</v>
      </c>
      <c r="D44" s="34" t="s">
        <v>15</v>
      </c>
      <c r="E44" s="70">
        <v>44270</v>
      </c>
      <c r="F44" s="70">
        <v>44270</v>
      </c>
      <c r="G44" s="34">
        <v>532</v>
      </c>
      <c r="H44" s="34" t="s">
        <v>293</v>
      </c>
      <c r="I44" s="34" t="s">
        <v>8</v>
      </c>
      <c r="J44" s="34" t="s">
        <v>27</v>
      </c>
    </row>
    <row r="45" spans="1:10" x14ac:dyDescent="0.3">
      <c r="A45" s="34" t="s">
        <v>309</v>
      </c>
      <c r="B45" s="34" t="s">
        <v>302</v>
      </c>
      <c r="C45" s="34" t="s">
        <v>23</v>
      </c>
      <c r="D45" s="34" t="s">
        <v>14</v>
      </c>
      <c r="E45" s="70">
        <v>44267</v>
      </c>
      <c r="F45" s="70">
        <v>44279</v>
      </c>
      <c r="G45" s="34">
        <v>140.63999999999999</v>
      </c>
      <c r="H45" s="34" t="s">
        <v>289</v>
      </c>
      <c r="I45" s="34" t="s">
        <v>100</v>
      </c>
      <c r="J45" s="34" t="s">
        <v>102</v>
      </c>
    </row>
    <row r="46" spans="1:10" x14ac:dyDescent="0.3">
      <c r="A46" s="34" t="s">
        <v>310</v>
      </c>
      <c r="B46" s="34" t="s">
        <v>302</v>
      </c>
      <c r="C46" s="34" t="s">
        <v>23</v>
      </c>
      <c r="D46" s="34" t="s">
        <v>322</v>
      </c>
      <c r="E46" s="70">
        <v>44236</v>
      </c>
      <c r="F46" s="70">
        <v>44280</v>
      </c>
      <c r="G46" s="34">
        <v>47.98</v>
      </c>
      <c r="H46" s="34" t="s">
        <v>289</v>
      </c>
      <c r="I46" s="34" t="s">
        <v>108</v>
      </c>
      <c r="J46" s="34" t="s">
        <v>311</v>
      </c>
    </row>
    <row r="47" spans="1:10" x14ac:dyDescent="0.3">
      <c r="A47" s="34" t="s">
        <v>310</v>
      </c>
      <c r="B47" s="34" t="s">
        <v>302</v>
      </c>
      <c r="C47" s="34" t="s">
        <v>23</v>
      </c>
      <c r="D47" s="34" t="s">
        <v>323</v>
      </c>
      <c r="E47" s="70">
        <v>44236</v>
      </c>
      <c r="F47" s="70">
        <v>44280</v>
      </c>
      <c r="G47" s="34">
        <v>306.47000000000003</v>
      </c>
      <c r="H47" s="34" t="s">
        <v>289</v>
      </c>
      <c r="I47" s="34" t="s">
        <v>100</v>
      </c>
      <c r="J47" s="34" t="s">
        <v>313</v>
      </c>
    </row>
    <row r="48" spans="1:10" x14ac:dyDescent="0.3">
      <c r="A48" s="34" t="s">
        <v>116</v>
      </c>
      <c r="B48" s="34" t="s">
        <v>302</v>
      </c>
      <c r="C48" s="34" t="s">
        <v>103</v>
      </c>
      <c r="D48" s="34" t="s">
        <v>321</v>
      </c>
      <c r="E48" s="70">
        <v>44270</v>
      </c>
      <c r="F48" s="70">
        <v>44283</v>
      </c>
      <c r="G48" s="34">
        <v>69.900000000000006</v>
      </c>
      <c r="H48" s="34" t="s">
        <v>289</v>
      </c>
      <c r="I48" s="34" t="s">
        <v>108</v>
      </c>
      <c r="J48" s="34" t="s">
        <v>117</v>
      </c>
    </row>
    <row r="49" spans="1:10" x14ac:dyDescent="0.3">
      <c r="A49" s="34" t="s">
        <v>319</v>
      </c>
      <c r="B49" s="34" t="s">
        <v>320</v>
      </c>
      <c r="C49" s="34" t="s">
        <v>23</v>
      </c>
      <c r="D49" s="34" t="s">
        <v>15</v>
      </c>
      <c r="E49" s="70">
        <v>44276</v>
      </c>
      <c r="F49" s="70">
        <v>44283</v>
      </c>
      <c r="G49" s="26">
        <v>11248.24</v>
      </c>
      <c r="H49" s="34" t="s">
        <v>289</v>
      </c>
      <c r="I49" s="34" t="s">
        <v>100</v>
      </c>
      <c r="J49" s="34" t="s">
        <v>105</v>
      </c>
    </row>
    <row r="50" spans="1:10" x14ac:dyDescent="0.3">
      <c r="A50" s="34" t="s">
        <v>316</v>
      </c>
      <c r="B50" s="34" t="s">
        <v>317</v>
      </c>
      <c r="C50" s="34" t="s">
        <v>103</v>
      </c>
      <c r="D50" s="34" t="s">
        <v>324</v>
      </c>
      <c r="E50" s="70">
        <v>44267</v>
      </c>
      <c r="F50" s="70">
        <v>44284</v>
      </c>
      <c r="G50" s="34">
        <v>645.84</v>
      </c>
      <c r="H50" s="34" t="s">
        <v>289</v>
      </c>
      <c r="I50" s="34" t="s">
        <v>100</v>
      </c>
    </row>
    <row r="51" spans="1:10" x14ac:dyDescent="0.3">
      <c r="A51" s="34" t="s">
        <v>82</v>
      </c>
      <c r="B51" s="34" t="s">
        <v>314</v>
      </c>
      <c r="C51" s="34" t="s">
        <v>26</v>
      </c>
      <c r="D51" s="34" t="s">
        <v>325</v>
      </c>
      <c r="E51" s="70">
        <v>44286</v>
      </c>
      <c r="F51" s="70">
        <v>44286</v>
      </c>
      <c r="G51" s="26">
        <v>2270</v>
      </c>
      <c r="H51" s="34" t="s">
        <v>293</v>
      </c>
      <c r="I51" s="34" t="s">
        <v>8</v>
      </c>
      <c r="J51" s="34" t="s">
        <v>84</v>
      </c>
    </row>
    <row r="52" spans="1:10" x14ac:dyDescent="0.3">
      <c r="A52" s="34" t="s">
        <v>46</v>
      </c>
      <c r="B52" s="34" t="s">
        <v>314</v>
      </c>
      <c r="C52" s="34" t="s">
        <v>26</v>
      </c>
      <c r="D52" s="34" t="s">
        <v>13</v>
      </c>
      <c r="E52" s="70">
        <v>44286</v>
      </c>
      <c r="F52" s="70">
        <v>44286</v>
      </c>
      <c r="G52" s="26">
        <v>1723</v>
      </c>
      <c r="H52" s="34" t="s">
        <v>293</v>
      </c>
      <c r="I52" s="34" t="s">
        <v>8</v>
      </c>
      <c r="J52" s="34" t="s">
        <v>68</v>
      </c>
    </row>
    <row r="53" spans="1:10" x14ac:dyDescent="0.3">
      <c r="A53" s="34" t="s">
        <v>75</v>
      </c>
      <c r="B53" s="34" t="s">
        <v>314</v>
      </c>
      <c r="C53" s="34" t="s">
        <v>26</v>
      </c>
      <c r="D53" s="34" t="s">
        <v>13</v>
      </c>
      <c r="E53" s="70">
        <v>44286</v>
      </c>
      <c r="F53" s="70">
        <v>44286</v>
      </c>
      <c r="G53" s="26">
        <v>1126</v>
      </c>
      <c r="H53" s="34" t="s">
        <v>293</v>
      </c>
      <c r="I53" s="34" t="s">
        <v>8</v>
      </c>
      <c r="J53" s="34" t="s">
        <v>68</v>
      </c>
    </row>
    <row r="54" spans="1:10" x14ac:dyDescent="0.3">
      <c r="A54" s="34" t="s">
        <v>76</v>
      </c>
      <c r="B54" s="34" t="s">
        <v>314</v>
      </c>
      <c r="C54" s="34" t="s">
        <v>7</v>
      </c>
      <c r="D54" s="34" t="s">
        <v>15</v>
      </c>
      <c r="E54" s="70">
        <v>44286</v>
      </c>
      <c r="F54" s="70">
        <v>44286</v>
      </c>
      <c r="G54" s="26">
        <v>2826</v>
      </c>
      <c r="H54" s="34" t="s">
        <v>293</v>
      </c>
      <c r="I54" s="34" t="s">
        <v>8</v>
      </c>
      <c r="J54" s="34" t="s">
        <v>68</v>
      </c>
    </row>
    <row r="55" spans="1:10" x14ac:dyDescent="0.3">
      <c r="A55" s="34" t="s">
        <v>31</v>
      </c>
      <c r="B55" s="34" t="s">
        <v>314</v>
      </c>
      <c r="C55" s="34" t="s">
        <v>7</v>
      </c>
      <c r="D55" s="34" t="s">
        <v>15</v>
      </c>
      <c r="E55" s="70">
        <v>44286</v>
      </c>
      <c r="F55" s="70">
        <v>44286</v>
      </c>
      <c r="G55" s="34">
        <v>406</v>
      </c>
      <c r="H55" s="34" t="s">
        <v>293</v>
      </c>
      <c r="I55" s="34" t="s">
        <v>8</v>
      </c>
      <c r="J55" s="34" t="s">
        <v>69</v>
      </c>
    </row>
    <row r="56" spans="1:10" x14ac:dyDescent="0.3">
      <c r="A56" s="34" t="s">
        <v>51</v>
      </c>
      <c r="B56" s="34" t="s">
        <v>297</v>
      </c>
      <c r="C56" s="34" t="s">
        <v>52</v>
      </c>
      <c r="D56" s="34" t="s">
        <v>14</v>
      </c>
      <c r="E56" s="70">
        <v>44301</v>
      </c>
      <c r="F56" s="70">
        <v>44301</v>
      </c>
      <c r="G56" s="34">
        <v>610</v>
      </c>
      <c r="H56" s="34" t="s">
        <v>293</v>
      </c>
      <c r="I56" s="34" t="s">
        <v>8</v>
      </c>
      <c r="J56" s="34" t="s">
        <v>27</v>
      </c>
    </row>
    <row r="57" spans="1:10" x14ac:dyDescent="0.3">
      <c r="A57" s="34" t="s">
        <v>116</v>
      </c>
      <c r="B57" s="34" t="s">
        <v>302</v>
      </c>
      <c r="C57" s="34" t="s">
        <v>103</v>
      </c>
      <c r="D57" s="34" t="s">
        <v>83</v>
      </c>
      <c r="E57" s="70">
        <v>44301</v>
      </c>
      <c r="F57" s="70">
        <v>44301</v>
      </c>
      <c r="G57" s="34">
        <v>64.900000000000006</v>
      </c>
      <c r="H57" s="34" t="s">
        <v>289</v>
      </c>
      <c r="I57" s="34" t="s">
        <v>108</v>
      </c>
      <c r="J57" s="34" t="s">
        <v>303</v>
      </c>
    </row>
    <row r="58" spans="1:10" x14ac:dyDescent="0.3">
      <c r="A58" s="34" t="s">
        <v>116</v>
      </c>
      <c r="B58" s="34" t="s">
        <v>302</v>
      </c>
      <c r="C58" s="34" t="s">
        <v>103</v>
      </c>
      <c r="D58" s="34" t="s">
        <v>83</v>
      </c>
      <c r="E58" s="70">
        <v>44301</v>
      </c>
      <c r="F58" s="70">
        <v>44301</v>
      </c>
      <c r="G58" s="34">
        <v>64.900000000000006</v>
      </c>
      <c r="H58" s="34" t="s">
        <v>289</v>
      </c>
      <c r="I58" s="34" t="s">
        <v>108</v>
      </c>
      <c r="J58" s="34" t="s">
        <v>304</v>
      </c>
    </row>
    <row r="59" spans="1:10" x14ac:dyDescent="0.3">
      <c r="A59" s="34" t="s">
        <v>116</v>
      </c>
      <c r="B59" s="34" t="s">
        <v>302</v>
      </c>
      <c r="C59" s="34" t="s">
        <v>103</v>
      </c>
      <c r="D59" s="34" t="s">
        <v>83</v>
      </c>
      <c r="E59" s="70">
        <v>44301</v>
      </c>
      <c r="F59" s="70">
        <v>44301</v>
      </c>
      <c r="G59" s="34">
        <v>64.900000000000006</v>
      </c>
      <c r="H59" s="34" t="s">
        <v>289</v>
      </c>
      <c r="I59" s="34" t="s">
        <v>108</v>
      </c>
      <c r="J59" s="34" t="s">
        <v>305</v>
      </c>
    </row>
    <row r="60" spans="1:10" x14ac:dyDescent="0.3">
      <c r="A60" s="34" t="s">
        <v>116</v>
      </c>
      <c r="B60" s="34" t="s">
        <v>302</v>
      </c>
      <c r="C60" s="34" t="s">
        <v>7</v>
      </c>
      <c r="D60" s="34" t="s">
        <v>83</v>
      </c>
      <c r="E60" s="70">
        <v>44301</v>
      </c>
      <c r="F60" s="70">
        <v>44301</v>
      </c>
      <c r="G60" s="34">
        <v>64.900000000000006</v>
      </c>
      <c r="H60" s="34" t="s">
        <v>306</v>
      </c>
      <c r="I60" s="34" t="s">
        <v>108</v>
      </c>
      <c r="J60" s="34" t="s">
        <v>307</v>
      </c>
    </row>
    <row r="61" spans="1:10" x14ac:dyDescent="0.3">
      <c r="A61" s="34" t="s">
        <v>114</v>
      </c>
      <c r="B61" s="34" t="s">
        <v>302</v>
      </c>
      <c r="C61" s="34" t="s">
        <v>23</v>
      </c>
      <c r="D61" s="34" t="s">
        <v>315</v>
      </c>
      <c r="E61" s="70">
        <v>44288</v>
      </c>
      <c r="F61" s="70">
        <v>44301</v>
      </c>
      <c r="G61" s="34">
        <v>89</v>
      </c>
      <c r="H61" s="34" t="s">
        <v>289</v>
      </c>
      <c r="I61" s="34" t="s">
        <v>100</v>
      </c>
      <c r="J61" s="34" t="s">
        <v>112</v>
      </c>
    </row>
    <row r="62" spans="1:10" x14ac:dyDescent="0.3">
      <c r="A62" s="34" t="s">
        <v>31</v>
      </c>
      <c r="B62" s="34" t="s">
        <v>297</v>
      </c>
      <c r="C62" s="34" t="s">
        <v>26</v>
      </c>
      <c r="D62" s="34" t="s">
        <v>15</v>
      </c>
      <c r="E62" s="70">
        <v>44301</v>
      </c>
      <c r="F62" s="70">
        <v>44301</v>
      </c>
      <c r="G62" s="34">
        <v>420</v>
      </c>
      <c r="H62" s="34" t="s">
        <v>293</v>
      </c>
      <c r="I62" s="34" t="s">
        <v>8</v>
      </c>
    </row>
    <row r="63" spans="1:10" x14ac:dyDescent="0.3">
      <c r="A63" s="34" t="s">
        <v>46</v>
      </c>
      <c r="B63" s="34" t="s">
        <v>297</v>
      </c>
      <c r="C63" s="34" t="s">
        <v>7</v>
      </c>
      <c r="D63" s="34" t="s">
        <v>13</v>
      </c>
      <c r="E63" s="70">
        <v>44301</v>
      </c>
      <c r="F63" s="70">
        <v>44301</v>
      </c>
      <c r="G63" s="34">
        <v>756</v>
      </c>
      <c r="H63" s="34" t="s">
        <v>293</v>
      </c>
      <c r="I63" s="34" t="s">
        <v>8</v>
      </c>
      <c r="J63" s="34" t="s">
        <v>27</v>
      </c>
    </row>
    <row r="64" spans="1:10" x14ac:dyDescent="0.3">
      <c r="A64" s="34" t="s">
        <v>36</v>
      </c>
      <c r="B64" s="34" t="s">
        <v>297</v>
      </c>
      <c r="C64" s="34" t="s">
        <v>26</v>
      </c>
      <c r="D64" s="34" t="s">
        <v>15</v>
      </c>
      <c r="E64" s="70">
        <v>44301</v>
      </c>
      <c r="F64" s="70">
        <v>44301</v>
      </c>
      <c r="G64" s="34">
        <v>610</v>
      </c>
      <c r="H64" s="34" t="s">
        <v>293</v>
      </c>
      <c r="I64" s="34" t="s">
        <v>8</v>
      </c>
      <c r="J64" s="34" t="s">
        <v>27</v>
      </c>
    </row>
    <row r="65" spans="1:10" x14ac:dyDescent="0.3">
      <c r="A65" s="34" t="s">
        <v>33</v>
      </c>
      <c r="B65" s="34" t="s">
        <v>297</v>
      </c>
      <c r="C65" s="34" t="s">
        <v>7</v>
      </c>
      <c r="D65" s="34" t="s">
        <v>13</v>
      </c>
      <c r="E65" s="70">
        <v>44301</v>
      </c>
      <c r="F65" s="70">
        <v>44301</v>
      </c>
      <c r="G65" s="34">
        <v>532</v>
      </c>
      <c r="H65" s="34" t="s">
        <v>293</v>
      </c>
      <c r="I65" s="34" t="s">
        <v>8</v>
      </c>
      <c r="J65" s="34" t="s">
        <v>27</v>
      </c>
    </row>
    <row r="66" spans="1:10" x14ac:dyDescent="0.3">
      <c r="A66" s="34" t="s">
        <v>309</v>
      </c>
      <c r="B66" s="34" t="s">
        <v>302</v>
      </c>
      <c r="C66" s="34" t="s">
        <v>23</v>
      </c>
      <c r="D66" s="34" t="s">
        <v>115</v>
      </c>
      <c r="E66" s="70">
        <v>44298</v>
      </c>
      <c r="F66" s="70">
        <v>44310</v>
      </c>
      <c r="G66" s="34">
        <v>140.63999999999999</v>
      </c>
      <c r="H66" s="34" t="s">
        <v>289</v>
      </c>
      <c r="I66" s="34" t="s">
        <v>100</v>
      </c>
      <c r="J66" s="34" t="s">
        <v>102</v>
      </c>
    </row>
    <row r="67" spans="1:10" x14ac:dyDescent="0.3">
      <c r="A67" s="34" t="s">
        <v>310</v>
      </c>
      <c r="B67" s="34" t="s">
        <v>302</v>
      </c>
      <c r="C67" s="34" t="s">
        <v>23</v>
      </c>
      <c r="D67" s="34" t="s">
        <v>326</v>
      </c>
      <c r="E67" s="70">
        <v>44264</v>
      </c>
      <c r="F67" s="70">
        <v>44311</v>
      </c>
      <c r="G67" s="34">
        <v>47.98</v>
      </c>
      <c r="H67" s="34" t="s">
        <v>289</v>
      </c>
      <c r="I67" s="34" t="s">
        <v>108</v>
      </c>
      <c r="J67" s="34" t="s">
        <v>311</v>
      </c>
    </row>
    <row r="68" spans="1:10" x14ac:dyDescent="0.3">
      <c r="A68" s="34" t="s">
        <v>310</v>
      </c>
      <c r="B68" s="34" t="s">
        <v>302</v>
      </c>
      <c r="C68" s="34" t="s">
        <v>23</v>
      </c>
      <c r="D68" s="34" t="s">
        <v>327</v>
      </c>
      <c r="E68" s="70">
        <v>44264</v>
      </c>
      <c r="F68" s="70">
        <v>44311</v>
      </c>
      <c r="G68" s="34">
        <v>306.47000000000003</v>
      </c>
      <c r="H68" s="34" t="s">
        <v>289</v>
      </c>
      <c r="I68" s="34" t="s">
        <v>100</v>
      </c>
      <c r="J68" s="34" t="s">
        <v>313</v>
      </c>
    </row>
    <row r="69" spans="1:10" x14ac:dyDescent="0.3">
      <c r="A69" s="34" t="s">
        <v>116</v>
      </c>
      <c r="B69" s="34" t="s">
        <v>302</v>
      </c>
      <c r="C69" s="34" t="s">
        <v>103</v>
      </c>
      <c r="D69" s="34" t="s">
        <v>83</v>
      </c>
      <c r="E69" s="70">
        <v>44301</v>
      </c>
      <c r="F69" s="70">
        <v>44314</v>
      </c>
      <c r="G69" s="34">
        <v>69.900000000000006</v>
      </c>
      <c r="H69" s="34" t="s">
        <v>289</v>
      </c>
      <c r="I69" s="34" t="s">
        <v>108</v>
      </c>
      <c r="J69" s="34" t="s">
        <v>117</v>
      </c>
    </row>
    <row r="70" spans="1:10" x14ac:dyDescent="0.3">
      <c r="A70" s="34" t="s">
        <v>319</v>
      </c>
      <c r="B70" s="34" t="s">
        <v>320</v>
      </c>
      <c r="C70" s="34" t="s">
        <v>23</v>
      </c>
      <c r="D70" s="34" t="s">
        <v>13</v>
      </c>
      <c r="E70" s="70">
        <v>44307</v>
      </c>
      <c r="F70" s="70">
        <v>44314</v>
      </c>
      <c r="G70" s="26">
        <v>11248.24</v>
      </c>
      <c r="H70" s="34" t="s">
        <v>289</v>
      </c>
      <c r="I70" s="34" t="s">
        <v>100</v>
      </c>
      <c r="J70" s="34" t="s">
        <v>105</v>
      </c>
    </row>
    <row r="71" spans="1:10" x14ac:dyDescent="0.3">
      <c r="A71" s="34" t="s">
        <v>316</v>
      </c>
      <c r="B71" s="34" t="s">
        <v>317</v>
      </c>
      <c r="C71" s="34" t="s">
        <v>103</v>
      </c>
      <c r="D71" s="34" t="s">
        <v>328</v>
      </c>
      <c r="E71" s="70">
        <v>44298</v>
      </c>
      <c r="F71" s="70">
        <v>44315</v>
      </c>
      <c r="G71" s="34">
        <v>645.84</v>
      </c>
      <c r="H71" s="34" t="s">
        <v>289</v>
      </c>
      <c r="I71" s="34" t="s">
        <v>100</v>
      </c>
    </row>
    <row r="72" spans="1:10" x14ac:dyDescent="0.3">
      <c r="A72" s="34" t="s">
        <v>82</v>
      </c>
      <c r="B72" s="34" t="s">
        <v>314</v>
      </c>
      <c r="C72" s="34" t="s">
        <v>26</v>
      </c>
      <c r="D72" s="34" t="s">
        <v>30</v>
      </c>
      <c r="E72" s="70">
        <v>44316</v>
      </c>
      <c r="F72" s="70">
        <v>44316</v>
      </c>
      <c r="G72" s="26">
        <v>2270</v>
      </c>
      <c r="H72" s="34" t="s">
        <v>293</v>
      </c>
      <c r="I72" s="34" t="s">
        <v>8</v>
      </c>
      <c r="J72" s="34" t="s">
        <v>84</v>
      </c>
    </row>
    <row r="73" spans="1:10" x14ac:dyDescent="0.3">
      <c r="A73" s="34" t="s">
        <v>46</v>
      </c>
      <c r="B73" s="34" t="s">
        <v>314</v>
      </c>
      <c r="C73" s="34" t="s">
        <v>26</v>
      </c>
      <c r="D73" s="34" t="s">
        <v>14</v>
      </c>
      <c r="E73" s="70">
        <v>44316</v>
      </c>
      <c r="F73" s="70">
        <v>44316</v>
      </c>
      <c r="G73" s="26">
        <v>1723</v>
      </c>
      <c r="H73" s="34" t="s">
        <v>293</v>
      </c>
      <c r="I73" s="34" t="s">
        <v>8</v>
      </c>
      <c r="J73" s="34" t="s">
        <v>68</v>
      </c>
    </row>
    <row r="74" spans="1:10" x14ac:dyDescent="0.3">
      <c r="A74" s="34" t="s">
        <v>75</v>
      </c>
      <c r="B74" s="34" t="s">
        <v>314</v>
      </c>
      <c r="C74" s="34" t="s">
        <v>26</v>
      </c>
      <c r="D74" s="34" t="s">
        <v>14</v>
      </c>
      <c r="E74" s="70">
        <v>44316</v>
      </c>
      <c r="F74" s="70">
        <v>44316</v>
      </c>
      <c r="G74" s="26">
        <v>1126</v>
      </c>
      <c r="H74" s="34" t="s">
        <v>293</v>
      </c>
      <c r="I74" s="34" t="s">
        <v>8</v>
      </c>
      <c r="J74" s="34" t="s">
        <v>68</v>
      </c>
    </row>
    <row r="75" spans="1:10" x14ac:dyDescent="0.3">
      <c r="A75" s="34" t="s">
        <v>76</v>
      </c>
      <c r="B75" s="34" t="s">
        <v>314</v>
      </c>
      <c r="C75" s="34" t="s">
        <v>7</v>
      </c>
      <c r="D75" s="34" t="s">
        <v>13</v>
      </c>
      <c r="E75" s="70">
        <v>44316</v>
      </c>
      <c r="F75" s="70">
        <v>44316</v>
      </c>
      <c r="G75" s="26">
        <v>2826</v>
      </c>
      <c r="H75" s="34" t="s">
        <v>293</v>
      </c>
      <c r="I75" s="34" t="s">
        <v>8</v>
      </c>
      <c r="J75" s="34" t="s">
        <v>68</v>
      </c>
    </row>
    <row r="76" spans="1:10" x14ac:dyDescent="0.3">
      <c r="A76" s="34" t="s">
        <v>31</v>
      </c>
      <c r="B76" s="34" t="s">
        <v>314</v>
      </c>
      <c r="C76" s="34" t="s">
        <v>7</v>
      </c>
      <c r="D76" s="34" t="s">
        <v>13</v>
      </c>
      <c r="E76" s="70">
        <v>44316</v>
      </c>
      <c r="F76" s="70">
        <v>44316</v>
      </c>
      <c r="G76" s="34">
        <v>406</v>
      </c>
      <c r="H76" s="34" t="s">
        <v>293</v>
      </c>
      <c r="I76" s="34" t="s">
        <v>8</v>
      </c>
      <c r="J76" s="34" t="s">
        <v>69</v>
      </c>
    </row>
    <row r="77" spans="1:10" x14ac:dyDescent="0.3">
      <c r="A77" s="34" t="s">
        <v>51</v>
      </c>
      <c r="B77" s="34" t="s">
        <v>297</v>
      </c>
      <c r="C77" s="34" t="s">
        <v>52</v>
      </c>
      <c r="D77" s="34" t="s">
        <v>115</v>
      </c>
      <c r="E77" s="70">
        <v>44331</v>
      </c>
      <c r="F77" s="70">
        <v>44331</v>
      </c>
      <c r="G77" s="34">
        <v>610</v>
      </c>
      <c r="H77" s="34" t="s">
        <v>293</v>
      </c>
      <c r="I77" s="34" t="s">
        <v>8</v>
      </c>
      <c r="J77" s="34" t="s">
        <v>27</v>
      </c>
    </row>
    <row r="78" spans="1:10" x14ac:dyDescent="0.3">
      <c r="A78" s="34" t="s">
        <v>116</v>
      </c>
      <c r="B78" s="34" t="s">
        <v>302</v>
      </c>
      <c r="C78" s="34" t="s">
        <v>103</v>
      </c>
      <c r="D78" s="34" t="s">
        <v>315</v>
      </c>
      <c r="E78" s="70">
        <v>44331</v>
      </c>
      <c r="F78" s="70">
        <v>44331</v>
      </c>
      <c r="G78" s="34">
        <v>64.900000000000006</v>
      </c>
      <c r="H78" s="34" t="s">
        <v>289</v>
      </c>
      <c r="I78" s="34" t="s">
        <v>108</v>
      </c>
      <c r="J78" s="34" t="s">
        <v>303</v>
      </c>
    </row>
    <row r="79" spans="1:10" x14ac:dyDescent="0.3">
      <c r="A79" s="34" t="s">
        <v>116</v>
      </c>
      <c r="B79" s="34" t="s">
        <v>302</v>
      </c>
      <c r="C79" s="34" t="s">
        <v>103</v>
      </c>
      <c r="D79" s="34" t="s">
        <v>315</v>
      </c>
      <c r="E79" s="70">
        <v>44331</v>
      </c>
      <c r="F79" s="70">
        <v>44331</v>
      </c>
      <c r="G79" s="34">
        <v>64.900000000000006</v>
      </c>
      <c r="H79" s="34" t="s">
        <v>289</v>
      </c>
      <c r="I79" s="34" t="s">
        <v>108</v>
      </c>
      <c r="J79" s="34" t="s">
        <v>304</v>
      </c>
    </row>
    <row r="80" spans="1:10" x14ac:dyDescent="0.3">
      <c r="A80" s="34" t="s">
        <v>116</v>
      </c>
      <c r="B80" s="34" t="s">
        <v>302</v>
      </c>
      <c r="C80" s="34" t="s">
        <v>103</v>
      </c>
      <c r="D80" s="34" t="s">
        <v>315</v>
      </c>
      <c r="E80" s="70">
        <v>44331</v>
      </c>
      <c r="F80" s="70">
        <v>44331</v>
      </c>
      <c r="G80" s="34">
        <v>64.900000000000006</v>
      </c>
      <c r="H80" s="34" t="s">
        <v>289</v>
      </c>
      <c r="I80" s="34" t="s">
        <v>108</v>
      </c>
      <c r="J80" s="34" t="s">
        <v>305</v>
      </c>
    </row>
    <row r="81" spans="1:10" x14ac:dyDescent="0.3">
      <c r="A81" s="34" t="s">
        <v>116</v>
      </c>
      <c r="B81" s="34" t="s">
        <v>302</v>
      </c>
      <c r="C81" s="34" t="s">
        <v>7</v>
      </c>
      <c r="D81" s="34" t="s">
        <v>315</v>
      </c>
      <c r="E81" s="70">
        <v>44331</v>
      </c>
      <c r="F81" s="70">
        <v>44331</v>
      </c>
      <c r="G81" s="34">
        <v>64.900000000000006</v>
      </c>
      <c r="H81" s="34" t="s">
        <v>306</v>
      </c>
      <c r="I81" s="34" t="s">
        <v>108</v>
      </c>
      <c r="J81" s="34" t="s">
        <v>307</v>
      </c>
    </row>
    <row r="82" spans="1:10" x14ac:dyDescent="0.3">
      <c r="A82" s="34" t="s">
        <v>114</v>
      </c>
      <c r="B82" s="34" t="s">
        <v>302</v>
      </c>
      <c r="C82" s="34" t="s">
        <v>23</v>
      </c>
      <c r="D82" s="34" t="s">
        <v>325</v>
      </c>
      <c r="E82" s="70">
        <v>44318</v>
      </c>
      <c r="F82" s="70">
        <v>44331</v>
      </c>
      <c r="G82" s="34">
        <v>89</v>
      </c>
      <c r="H82" s="34" t="s">
        <v>289</v>
      </c>
      <c r="I82" s="34" t="s">
        <v>100</v>
      </c>
      <c r="J82" s="34" t="s">
        <v>112</v>
      </c>
    </row>
    <row r="83" spans="1:10" x14ac:dyDescent="0.3">
      <c r="A83" s="34" t="s">
        <v>31</v>
      </c>
      <c r="B83" s="34" t="s">
        <v>297</v>
      </c>
      <c r="C83" s="34" t="s">
        <v>26</v>
      </c>
      <c r="D83" s="34" t="s">
        <v>13</v>
      </c>
      <c r="E83" s="70">
        <v>44331</v>
      </c>
      <c r="F83" s="70">
        <v>44331</v>
      </c>
      <c r="G83" s="34">
        <v>420</v>
      </c>
      <c r="H83" s="34" t="s">
        <v>293</v>
      </c>
      <c r="I83" s="34" t="s">
        <v>8</v>
      </c>
    </row>
    <row r="84" spans="1:10" x14ac:dyDescent="0.3">
      <c r="A84" s="34" t="s">
        <v>46</v>
      </c>
      <c r="B84" s="34" t="s">
        <v>297</v>
      </c>
      <c r="C84" s="34" t="s">
        <v>7</v>
      </c>
      <c r="D84" s="34" t="s">
        <v>14</v>
      </c>
      <c r="E84" s="70">
        <v>44331</v>
      </c>
      <c r="F84" s="70">
        <v>44331</v>
      </c>
      <c r="G84" s="34">
        <v>756</v>
      </c>
      <c r="H84" s="34" t="s">
        <v>293</v>
      </c>
      <c r="I84" s="34" t="s">
        <v>8</v>
      </c>
      <c r="J84" s="34" t="s">
        <v>27</v>
      </c>
    </row>
    <row r="85" spans="1:10" x14ac:dyDescent="0.3">
      <c r="A85" s="34" t="s">
        <v>36</v>
      </c>
      <c r="B85" s="34" t="s">
        <v>297</v>
      </c>
      <c r="C85" s="34" t="s">
        <v>26</v>
      </c>
      <c r="D85" s="34" t="s">
        <v>13</v>
      </c>
      <c r="E85" s="70">
        <v>44331</v>
      </c>
      <c r="F85" s="70">
        <v>44331</v>
      </c>
      <c r="G85" s="34">
        <v>610</v>
      </c>
      <c r="H85" s="34" t="s">
        <v>293</v>
      </c>
      <c r="I85" s="34" t="s">
        <v>8</v>
      </c>
      <c r="J85" s="34" t="s">
        <v>27</v>
      </c>
    </row>
    <row r="86" spans="1:10" x14ac:dyDescent="0.3">
      <c r="A86" s="34" t="s">
        <v>33</v>
      </c>
      <c r="B86" s="34" t="s">
        <v>297</v>
      </c>
      <c r="C86" s="34" t="s">
        <v>7</v>
      </c>
      <c r="D86" s="34" t="s">
        <v>14</v>
      </c>
      <c r="E86" s="70">
        <v>44331</v>
      </c>
      <c r="F86" s="70">
        <v>44331</v>
      </c>
      <c r="G86" s="34">
        <v>532</v>
      </c>
      <c r="H86" s="34" t="s">
        <v>293</v>
      </c>
      <c r="I86" s="34" t="s">
        <v>8</v>
      </c>
      <c r="J86" s="34" t="s">
        <v>27</v>
      </c>
    </row>
    <row r="87" spans="1:10" x14ac:dyDescent="0.3">
      <c r="A87" s="34" t="s">
        <v>309</v>
      </c>
      <c r="B87" s="34" t="s">
        <v>302</v>
      </c>
      <c r="C87" s="34" t="s">
        <v>23</v>
      </c>
      <c r="D87" s="34" t="s">
        <v>321</v>
      </c>
      <c r="E87" s="70">
        <v>44328</v>
      </c>
      <c r="F87" s="70">
        <v>44340</v>
      </c>
      <c r="G87" s="34">
        <v>140.63999999999999</v>
      </c>
      <c r="H87" s="34" t="s">
        <v>289</v>
      </c>
      <c r="I87" s="34" t="s">
        <v>100</v>
      </c>
      <c r="J87" s="34" t="s">
        <v>102</v>
      </c>
    </row>
    <row r="88" spans="1:10" x14ac:dyDescent="0.3">
      <c r="A88" s="34" t="s">
        <v>310</v>
      </c>
      <c r="B88" s="34" t="s">
        <v>302</v>
      </c>
      <c r="C88" s="34" t="s">
        <v>23</v>
      </c>
      <c r="D88" s="34" t="s">
        <v>329</v>
      </c>
      <c r="E88" s="70">
        <v>44295</v>
      </c>
      <c r="F88" s="70">
        <v>44341</v>
      </c>
      <c r="G88" s="34">
        <v>47.98</v>
      </c>
      <c r="H88" s="34" t="s">
        <v>289</v>
      </c>
      <c r="I88" s="34" t="s">
        <v>108</v>
      </c>
      <c r="J88" s="34" t="s">
        <v>311</v>
      </c>
    </row>
    <row r="89" spans="1:10" x14ac:dyDescent="0.3">
      <c r="A89" s="34" t="s">
        <v>310</v>
      </c>
      <c r="B89" s="34" t="s">
        <v>302</v>
      </c>
      <c r="C89" s="34" t="s">
        <v>23</v>
      </c>
      <c r="D89" s="34" t="s">
        <v>330</v>
      </c>
      <c r="E89" s="70">
        <v>44295</v>
      </c>
      <c r="F89" s="70">
        <v>44341</v>
      </c>
      <c r="G89" s="34">
        <v>306.47000000000003</v>
      </c>
      <c r="H89" s="34" t="s">
        <v>289</v>
      </c>
      <c r="I89" s="34" t="s">
        <v>100</v>
      </c>
      <c r="J89" s="34" t="s">
        <v>313</v>
      </c>
    </row>
    <row r="90" spans="1:10" x14ac:dyDescent="0.3">
      <c r="A90" s="34" t="s">
        <v>116</v>
      </c>
      <c r="B90" s="34" t="s">
        <v>302</v>
      </c>
      <c r="C90" s="34" t="s">
        <v>103</v>
      </c>
      <c r="D90" s="34" t="s">
        <v>315</v>
      </c>
      <c r="E90" s="70">
        <v>44331</v>
      </c>
      <c r="F90" s="70">
        <v>44344</v>
      </c>
      <c r="G90" s="34">
        <v>69.900000000000006</v>
      </c>
      <c r="H90" s="34" t="s">
        <v>289</v>
      </c>
      <c r="I90" s="34" t="s">
        <v>108</v>
      </c>
      <c r="J90" s="34" t="s">
        <v>117</v>
      </c>
    </row>
    <row r="91" spans="1:10" x14ac:dyDescent="0.3">
      <c r="A91" s="34" t="s">
        <v>319</v>
      </c>
      <c r="B91" s="34" t="s">
        <v>320</v>
      </c>
      <c r="C91" s="34" t="s">
        <v>23</v>
      </c>
      <c r="D91" s="34" t="s">
        <v>14</v>
      </c>
      <c r="E91" s="70">
        <v>44337</v>
      </c>
      <c r="F91" s="70">
        <v>44344</v>
      </c>
      <c r="G91" s="26">
        <v>11248.24</v>
      </c>
      <c r="H91" s="34" t="s">
        <v>289</v>
      </c>
      <c r="I91" s="34" t="s">
        <v>100</v>
      </c>
      <c r="J91" s="34" t="s">
        <v>105</v>
      </c>
    </row>
    <row r="92" spans="1:10" x14ac:dyDescent="0.3">
      <c r="A92" s="34" t="s">
        <v>316</v>
      </c>
      <c r="B92" s="34" t="s">
        <v>317</v>
      </c>
      <c r="C92" s="34" t="s">
        <v>103</v>
      </c>
      <c r="D92" s="34" t="s">
        <v>331</v>
      </c>
      <c r="E92" s="70">
        <v>44328</v>
      </c>
      <c r="F92" s="70">
        <v>44345</v>
      </c>
      <c r="G92" s="34">
        <v>645.84</v>
      </c>
      <c r="H92" s="34" t="s">
        <v>289</v>
      </c>
      <c r="I92" s="34" t="s">
        <v>100</v>
      </c>
    </row>
    <row r="93" spans="1:10" x14ac:dyDescent="0.3">
      <c r="A93" s="34" t="s">
        <v>82</v>
      </c>
      <c r="B93" s="34" t="s">
        <v>314</v>
      </c>
      <c r="C93" s="34" t="s">
        <v>26</v>
      </c>
      <c r="D93" s="34" t="s">
        <v>298</v>
      </c>
      <c r="E93" s="70">
        <v>44347</v>
      </c>
      <c r="F93" s="70">
        <v>44347</v>
      </c>
      <c r="G93" s="26">
        <v>2270</v>
      </c>
      <c r="H93" s="34" t="s">
        <v>293</v>
      </c>
      <c r="I93" s="34" t="s">
        <v>8</v>
      </c>
      <c r="J93" s="34" t="s">
        <v>84</v>
      </c>
    </row>
    <row r="94" spans="1:10" x14ac:dyDescent="0.3">
      <c r="A94" s="34" t="s">
        <v>46</v>
      </c>
      <c r="B94" s="34" t="s">
        <v>314</v>
      </c>
      <c r="C94" s="34" t="s">
        <v>26</v>
      </c>
      <c r="D94" s="34" t="s">
        <v>115</v>
      </c>
      <c r="E94" s="70">
        <v>44347</v>
      </c>
      <c r="F94" s="70">
        <v>44347</v>
      </c>
      <c r="G94" s="26">
        <v>1723</v>
      </c>
      <c r="H94" s="34" t="s">
        <v>293</v>
      </c>
      <c r="I94" s="34" t="s">
        <v>8</v>
      </c>
      <c r="J94" s="34" t="s">
        <v>68</v>
      </c>
    </row>
    <row r="95" spans="1:10" x14ac:dyDescent="0.3">
      <c r="A95" s="34" t="s">
        <v>75</v>
      </c>
      <c r="B95" s="34" t="s">
        <v>314</v>
      </c>
      <c r="C95" s="34" t="s">
        <v>26</v>
      </c>
      <c r="D95" s="34" t="s">
        <v>115</v>
      </c>
      <c r="E95" s="70">
        <v>44347</v>
      </c>
      <c r="F95" s="70">
        <v>44347</v>
      </c>
      <c r="G95" s="26">
        <v>1126</v>
      </c>
      <c r="H95" s="34" t="s">
        <v>293</v>
      </c>
      <c r="I95" s="34" t="s">
        <v>8</v>
      </c>
      <c r="J95" s="34" t="s">
        <v>68</v>
      </c>
    </row>
    <row r="96" spans="1:10" x14ac:dyDescent="0.3">
      <c r="A96" s="34" t="s">
        <v>76</v>
      </c>
      <c r="B96" s="34" t="s">
        <v>314</v>
      </c>
      <c r="C96" s="34" t="s">
        <v>7</v>
      </c>
      <c r="D96" s="34" t="s">
        <v>14</v>
      </c>
      <c r="E96" s="70">
        <v>44347</v>
      </c>
      <c r="F96" s="70">
        <v>44347</v>
      </c>
      <c r="G96" s="26">
        <v>2826</v>
      </c>
      <c r="H96" s="34" t="s">
        <v>293</v>
      </c>
      <c r="I96" s="34" t="s">
        <v>8</v>
      </c>
      <c r="J96" s="34" t="s">
        <v>68</v>
      </c>
    </row>
    <row r="97" spans="1:10" x14ac:dyDescent="0.3">
      <c r="A97" s="34" t="s">
        <v>31</v>
      </c>
      <c r="B97" s="34" t="s">
        <v>314</v>
      </c>
      <c r="C97" s="34" t="s">
        <v>7</v>
      </c>
      <c r="D97" s="34" t="s">
        <v>14</v>
      </c>
      <c r="E97" s="70">
        <v>44347</v>
      </c>
      <c r="F97" s="70">
        <v>44347</v>
      </c>
      <c r="G97" s="34">
        <v>406</v>
      </c>
      <c r="H97" s="34" t="s">
        <v>293</v>
      </c>
      <c r="I97" s="34" t="s">
        <v>8</v>
      </c>
      <c r="J97" s="34" t="s">
        <v>69</v>
      </c>
    </row>
    <row r="98" spans="1:10" x14ac:dyDescent="0.3">
      <c r="A98" s="34" t="s">
        <v>51</v>
      </c>
      <c r="B98" s="34" t="s">
        <v>297</v>
      </c>
      <c r="C98" s="34" t="s">
        <v>52</v>
      </c>
      <c r="D98" s="34" t="s">
        <v>321</v>
      </c>
      <c r="E98" s="70">
        <v>44362</v>
      </c>
      <c r="F98" s="70">
        <v>44362</v>
      </c>
      <c r="G98" s="34">
        <v>610</v>
      </c>
      <c r="H98" s="34" t="s">
        <v>293</v>
      </c>
      <c r="I98" s="34" t="s">
        <v>8</v>
      </c>
      <c r="J98" s="34" t="s">
        <v>27</v>
      </c>
    </row>
    <row r="99" spans="1:10" x14ac:dyDescent="0.3">
      <c r="A99" s="34" t="s">
        <v>116</v>
      </c>
      <c r="B99" s="34" t="s">
        <v>302</v>
      </c>
      <c r="C99" s="34" t="s">
        <v>103</v>
      </c>
      <c r="D99" s="34" t="s">
        <v>325</v>
      </c>
      <c r="E99" s="70">
        <v>44362</v>
      </c>
      <c r="F99" s="70">
        <v>44362</v>
      </c>
      <c r="G99" s="34">
        <v>64.900000000000006</v>
      </c>
      <c r="H99" s="34" t="s">
        <v>289</v>
      </c>
      <c r="I99" s="34" t="s">
        <v>108</v>
      </c>
      <c r="J99" s="34" t="s">
        <v>303</v>
      </c>
    </row>
    <row r="100" spans="1:10" x14ac:dyDescent="0.3">
      <c r="A100" s="34" t="s">
        <v>116</v>
      </c>
      <c r="B100" s="34" t="s">
        <v>302</v>
      </c>
      <c r="C100" s="34" t="s">
        <v>103</v>
      </c>
      <c r="D100" s="34" t="s">
        <v>325</v>
      </c>
      <c r="E100" s="70">
        <v>44362</v>
      </c>
      <c r="F100" s="70">
        <v>44362</v>
      </c>
      <c r="G100" s="34">
        <v>64.900000000000006</v>
      </c>
      <c r="H100" s="34" t="s">
        <v>289</v>
      </c>
      <c r="I100" s="34" t="s">
        <v>108</v>
      </c>
      <c r="J100" s="34" t="s">
        <v>304</v>
      </c>
    </row>
    <row r="101" spans="1:10" x14ac:dyDescent="0.3">
      <c r="A101" s="34" t="s">
        <v>116</v>
      </c>
      <c r="B101" s="34" t="s">
        <v>302</v>
      </c>
      <c r="C101" s="34" t="s">
        <v>103</v>
      </c>
      <c r="D101" s="34" t="s">
        <v>325</v>
      </c>
      <c r="E101" s="70">
        <v>44362</v>
      </c>
      <c r="F101" s="70">
        <v>44362</v>
      </c>
      <c r="G101" s="34">
        <v>64.900000000000006</v>
      </c>
      <c r="H101" s="34" t="s">
        <v>289</v>
      </c>
      <c r="I101" s="34" t="s">
        <v>108</v>
      </c>
      <c r="J101" s="34" t="s">
        <v>305</v>
      </c>
    </row>
    <row r="102" spans="1:10" x14ac:dyDescent="0.3">
      <c r="A102" s="34" t="s">
        <v>116</v>
      </c>
      <c r="B102" s="34" t="s">
        <v>302</v>
      </c>
      <c r="C102" s="34" t="s">
        <v>7</v>
      </c>
      <c r="D102" s="34" t="s">
        <v>325</v>
      </c>
      <c r="E102" s="70">
        <v>44362</v>
      </c>
      <c r="F102" s="70">
        <v>44362</v>
      </c>
      <c r="G102" s="34">
        <v>64.900000000000006</v>
      </c>
      <c r="H102" s="34" t="s">
        <v>306</v>
      </c>
      <c r="I102" s="34" t="s">
        <v>108</v>
      </c>
      <c r="J102" s="34" t="s">
        <v>307</v>
      </c>
    </row>
    <row r="103" spans="1:10" x14ac:dyDescent="0.3">
      <c r="A103" s="34" t="s">
        <v>114</v>
      </c>
      <c r="B103" s="34" t="s">
        <v>302</v>
      </c>
      <c r="C103" s="34" t="s">
        <v>23</v>
      </c>
      <c r="D103" s="34" t="s">
        <v>30</v>
      </c>
      <c r="E103" s="70">
        <v>44349</v>
      </c>
      <c r="F103" s="70">
        <v>44362</v>
      </c>
      <c r="G103" s="34">
        <v>89</v>
      </c>
      <c r="H103" s="34" t="s">
        <v>289</v>
      </c>
      <c r="I103" s="34" t="s">
        <v>100</v>
      </c>
      <c r="J103" s="34" t="s">
        <v>112</v>
      </c>
    </row>
    <row r="104" spans="1:10" x14ac:dyDescent="0.3">
      <c r="A104" s="34" t="s">
        <v>31</v>
      </c>
      <c r="B104" s="34" t="s">
        <v>297</v>
      </c>
      <c r="C104" s="34" t="s">
        <v>26</v>
      </c>
      <c r="D104" s="34" t="s">
        <v>14</v>
      </c>
      <c r="E104" s="70">
        <v>44362</v>
      </c>
      <c r="F104" s="70">
        <v>44362</v>
      </c>
      <c r="G104" s="34">
        <v>420</v>
      </c>
      <c r="H104" s="34" t="s">
        <v>293</v>
      </c>
      <c r="I104" s="34" t="s">
        <v>8</v>
      </c>
    </row>
    <row r="105" spans="1:10" x14ac:dyDescent="0.3">
      <c r="A105" s="34" t="s">
        <v>46</v>
      </c>
      <c r="B105" s="34" t="s">
        <v>297</v>
      </c>
      <c r="C105" s="34" t="s">
        <v>7</v>
      </c>
      <c r="D105" s="34" t="s">
        <v>115</v>
      </c>
      <c r="E105" s="70">
        <v>44362</v>
      </c>
      <c r="F105" s="70">
        <v>44362</v>
      </c>
      <c r="G105" s="34">
        <v>756</v>
      </c>
      <c r="H105" s="34" t="s">
        <v>293</v>
      </c>
      <c r="I105" s="34" t="s">
        <v>8</v>
      </c>
      <c r="J105" s="34" t="s">
        <v>27</v>
      </c>
    </row>
    <row r="106" spans="1:10" x14ac:dyDescent="0.3">
      <c r="A106" s="34" t="s">
        <v>36</v>
      </c>
      <c r="B106" s="34" t="s">
        <v>297</v>
      </c>
      <c r="C106" s="34" t="s">
        <v>26</v>
      </c>
      <c r="D106" s="34" t="s">
        <v>14</v>
      </c>
      <c r="E106" s="70">
        <v>44362</v>
      </c>
      <c r="F106" s="70">
        <v>44362</v>
      </c>
      <c r="G106" s="34">
        <v>610</v>
      </c>
      <c r="H106" s="34" t="s">
        <v>293</v>
      </c>
      <c r="I106" s="34" t="s">
        <v>8</v>
      </c>
      <c r="J106" s="34" t="s">
        <v>27</v>
      </c>
    </row>
    <row r="107" spans="1:10" x14ac:dyDescent="0.3">
      <c r="A107" s="34" t="s">
        <v>33</v>
      </c>
      <c r="B107" s="34" t="s">
        <v>297</v>
      </c>
      <c r="C107" s="34" t="s">
        <v>7</v>
      </c>
      <c r="D107" s="34" t="s">
        <v>115</v>
      </c>
      <c r="E107" s="70">
        <v>44362</v>
      </c>
      <c r="F107" s="70">
        <v>44362</v>
      </c>
      <c r="G107" s="34">
        <v>532</v>
      </c>
      <c r="H107" s="34" t="s">
        <v>293</v>
      </c>
      <c r="I107" s="34" t="s">
        <v>8</v>
      </c>
      <c r="J107" s="34" t="s">
        <v>27</v>
      </c>
    </row>
    <row r="108" spans="1:10" x14ac:dyDescent="0.3">
      <c r="A108" s="34" t="s">
        <v>309</v>
      </c>
      <c r="B108" s="34" t="s">
        <v>302</v>
      </c>
      <c r="C108" s="34" t="s">
        <v>23</v>
      </c>
      <c r="D108" s="34" t="s">
        <v>83</v>
      </c>
      <c r="E108" s="70">
        <v>44359</v>
      </c>
      <c r="F108" s="70">
        <v>44371</v>
      </c>
      <c r="G108" s="34">
        <v>140.63999999999999</v>
      </c>
      <c r="H108" s="34" t="s">
        <v>289</v>
      </c>
      <c r="I108" s="34" t="s">
        <v>100</v>
      </c>
      <c r="J108" s="34" t="s">
        <v>102</v>
      </c>
    </row>
    <row r="109" spans="1:10" x14ac:dyDescent="0.3">
      <c r="A109" s="34" t="s">
        <v>310</v>
      </c>
      <c r="B109" s="34" t="s">
        <v>302</v>
      </c>
      <c r="C109" s="34" t="s">
        <v>23</v>
      </c>
      <c r="D109" s="34" t="s">
        <v>332</v>
      </c>
      <c r="E109" s="70">
        <v>44325</v>
      </c>
      <c r="F109" s="70">
        <v>44372</v>
      </c>
      <c r="G109" s="34">
        <v>47.98</v>
      </c>
      <c r="H109" s="34" t="s">
        <v>289</v>
      </c>
      <c r="I109" s="34" t="s">
        <v>108</v>
      </c>
      <c r="J109" s="34" t="s">
        <v>311</v>
      </c>
    </row>
    <row r="110" spans="1:10" x14ac:dyDescent="0.3">
      <c r="A110" s="34" t="s">
        <v>310</v>
      </c>
      <c r="B110" s="34" t="s">
        <v>302</v>
      </c>
      <c r="C110" s="34" t="s">
        <v>23</v>
      </c>
      <c r="D110" s="34" t="s">
        <v>333</v>
      </c>
      <c r="E110" s="70">
        <v>44325</v>
      </c>
      <c r="F110" s="70">
        <v>44372</v>
      </c>
      <c r="G110" s="34">
        <v>306.47000000000003</v>
      </c>
      <c r="H110" s="34" t="s">
        <v>289</v>
      </c>
      <c r="I110" s="34" t="s">
        <v>100</v>
      </c>
      <c r="J110" s="34" t="s">
        <v>313</v>
      </c>
    </row>
    <row r="111" spans="1:10" x14ac:dyDescent="0.3">
      <c r="A111" s="34" t="s">
        <v>116</v>
      </c>
      <c r="B111" s="34" t="s">
        <v>302</v>
      </c>
      <c r="C111" s="34" t="s">
        <v>103</v>
      </c>
      <c r="D111" s="34" t="s">
        <v>325</v>
      </c>
      <c r="E111" s="70">
        <v>44362</v>
      </c>
      <c r="F111" s="70">
        <v>44375</v>
      </c>
      <c r="G111" s="34">
        <v>69.900000000000006</v>
      </c>
      <c r="H111" s="34" t="s">
        <v>289</v>
      </c>
      <c r="I111" s="34" t="s">
        <v>108</v>
      </c>
      <c r="J111" s="34" t="s">
        <v>117</v>
      </c>
    </row>
    <row r="112" spans="1:10" x14ac:dyDescent="0.3">
      <c r="A112" s="34" t="s">
        <v>319</v>
      </c>
      <c r="B112" s="34" t="s">
        <v>320</v>
      </c>
      <c r="C112" s="34" t="s">
        <v>23</v>
      </c>
      <c r="D112" s="34" t="s">
        <v>115</v>
      </c>
      <c r="E112" s="70">
        <v>44368</v>
      </c>
      <c r="F112" s="70">
        <v>44375</v>
      </c>
      <c r="G112" s="26">
        <v>11248.24</v>
      </c>
      <c r="H112" s="34" t="s">
        <v>289</v>
      </c>
      <c r="I112" s="34" t="s">
        <v>100</v>
      </c>
      <c r="J112" s="34" t="s">
        <v>105</v>
      </c>
    </row>
    <row r="113" spans="1:10" x14ac:dyDescent="0.3">
      <c r="A113" s="34" t="s">
        <v>316</v>
      </c>
      <c r="B113" s="34" t="s">
        <v>317</v>
      </c>
      <c r="C113" s="34" t="s">
        <v>103</v>
      </c>
      <c r="D113" s="34" t="s">
        <v>334</v>
      </c>
      <c r="E113" s="70">
        <v>44359</v>
      </c>
      <c r="F113" s="70">
        <v>44376</v>
      </c>
      <c r="G113" s="34">
        <v>645.84</v>
      </c>
      <c r="H113" s="34" t="s">
        <v>289</v>
      </c>
      <c r="I113" s="34" t="s">
        <v>100</v>
      </c>
    </row>
    <row r="114" spans="1:10" x14ac:dyDescent="0.3">
      <c r="A114" s="34" t="s">
        <v>46</v>
      </c>
      <c r="B114" s="34" t="s">
        <v>314</v>
      </c>
      <c r="C114" s="34" t="s">
        <v>26</v>
      </c>
      <c r="D114" s="34" t="s">
        <v>321</v>
      </c>
      <c r="E114" s="70">
        <v>44377</v>
      </c>
      <c r="F114" s="70">
        <v>44377</v>
      </c>
      <c r="G114" s="26">
        <v>1723</v>
      </c>
      <c r="H114" s="34" t="s">
        <v>293</v>
      </c>
      <c r="I114" s="34" t="s">
        <v>8</v>
      </c>
      <c r="J114" s="34" t="s">
        <v>68</v>
      </c>
    </row>
    <row r="115" spans="1:10" x14ac:dyDescent="0.3">
      <c r="A115" s="34" t="s">
        <v>75</v>
      </c>
      <c r="B115" s="34" t="s">
        <v>314</v>
      </c>
      <c r="C115" s="34" t="s">
        <v>26</v>
      </c>
      <c r="D115" s="34" t="s">
        <v>321</v>
      </c>
      <c r="E115" s="70">
        <v>44377</v>
      </c>
      <c r="F115" s="70">
        <v>44377</v>
      </c>
      <c r="G115" s="26">
        <v>1126</v>
      </c>
      <c r="H115" s="34" t="s">
        <v>293</v>
      </c>
      <c r="I115" s="34" t="s">
        <v>8</v>
      </c>
      <c r="J115" s="34" t="s">
        <v>68</v>
      </c>
    </row>
    <row r="116" spans="1:10" x14ac:dyDescent="0.3">
      <c r="A116" s="34" t="s">
        <v>76</v>
      </c>
      <c r="B116" s="34" t="s">
        <v>314</v>
      </c>
      <c r="C116" s="34" t="s">
        <v>7</v>
      </c>
      <c r="D116" s="34" t="s">
        <v>115</v>
      </c>
      <c r="E116" s="70">
        <v>44377</v>
      </c>
      <c r="F116" s="70">
        <v>44377</v>
      </c>
      <c r="G116" s="26">
        <v>2826</v>
      </c>
      <c r="H116" s="34" t="s">
        <v>293</v>
      </c>
      <c r="I116" s="34" t="s">
        <v>8</v>
      </c>
      <c r="J116" s="34" t="s">
        <v>68</v>
      </c>
    </row>
    <row r="117" spans="1:10" x14ac:dyDescent="0.3">
      <c r="A117" s="34" t="s">
        <v>31</v>
      </c>
      <c r="B117" s="34" t="s">
        <v>314</v>
      </c>
      <c r="C117" s="34" t="s">
        <v>7</v>
      </c>
      <c r="D117" s="34" t="s">
        <v>115</v>
      </c>
      <c r="E117" s="70">
        <v>44377</v>
      </c>
      <c r="F117" s="70">
        <v>44377</v>
      </c>
      <c r="G117" s="34">
        <v>406</v>
      </c>
      <c r="H117" s="34" t="s">
        <v>293</v>
      </c>
      <c r="I117" s="34" t="s">
        <v>8</v>
      </c>
      <c r="J117" s="34" t="s">
        <v>69</v>
      </c>
    </row>
    <row r="118" spans="1:10" x14ac:dyDescent="0.3">
      <c r="A118" s="34" t="s">
        <v>51</v>
      </c>
      <c r="B118" s="34" t="s">
        <v>297</v>
      </c>
      <c r="C118" s="34" t="s">
        <v>52</v>
      </c>
      <c r="D118" s="34" t="s">
        <v>83</v>
      </c>
      <c r="E118" s="70">
        <v>44392</v>
      </c>
      <c r="F118" s="70">
        <v>44392</v>
      </c>
      <c r="G118" s="34">
        <v>610</v>
      </c>
      <c r="H118" s="34" t="s">
        <v>293</v>
      </c>
      <c r="I118" s="34" t="s">
        <v>8</v>
      </c>
      <c r="J118" s="34" t="s">
        <v>27</v>
      </c>
    </row>
    <row r="119" spans="1:10" x14ac:dyDescent="0.3">
      <c r="A119" s="34" t="s">
        <v>116</v>
      </c>
      <c r="B119" s="34" t="s">
        <v>302</v>
      </c>
      <c r="C119" s="34" t="s">
        <v>103</v>
      </c>
      <c r="D119" s="34" t="s">
        <v>30</v>
      </c>
      <c r="E119" s="70">
        <v>44392</v>
      </c>
      <c r="F119" s="70">
        <v>44392</v>
      </c>
      <c r="G119" s="34">
        <v>64.900000000000006</v>
      </c>
      <c r="H119" s="34" t="s">
        <v>289</v>
      </c>
      <c r="I119" s="34" t="s">
        <v>108</v>
      </c>
      <c r="J119" s="34" t="s">
        <v>303</v>
      </c>
    </row>
    <row r="120" spans="1:10" x14ac:dyDescent="0.3">
      <c r="A120" s="34" t="s">
        <v>116</v>
      </c>
      <c r="B120" s="34" t="s">
        <v>302</v>
      </c>
      <c r="C120" s="34" t="s">
        <v>103</v>
      </c>
      <c r="D120" s="34" t="s">
        <v>30</v>
      </c>
      <c r="E120" s="70">
        <v>44392</v>
      </c>
      <c r="F120" s="70">
        <v>44392</v>
      </c>
      <c r="G120" s="34">
        <v>64.900000000000006</v>
      </c>
      <c r="H120" s="34" t="s">
        <v>289</v>
      </c>
      <c r="I120" s="34" t="s">
        <v>108</v>
      </c>
      <c r="J120" s="34" t="s">
        <v>304</v>
      </c>
    </row>
    <row r="121" spans="1:10" x14ac:dyDescent="0.3">
      <c r="A121" s="34" t="s">
        <v>116</v>
      </c>
      <c r="B121" s="34" t="s">
        <v>302</v>
      </c>
      <c r="C121" s="34" t="s">
        <v>103</v>
      </c>
      <c r="D121" s="34" t="s">
        <v>30</v>
      </c>
      <c r="E121" s="70">
        <v>44392</v>
      </c>
      <c r="F121" s="70">
        <v>44392</v>
      </c>
      <c r="G121" s="34">
        <v>64.900000000000006</v>
      </c>
      <c r="H121" s="34" t="s">
        <v>289</v>
      </c>
      <c r="I121" s="34" t="s">
        <v>108</v>
      </c>
      <c r="J121" s="34" t="s">
        <v>305</v>
      </c>
    </row>
    <row r="122" spans="1:10" x14ac:dyDescent="0.3">
      <c r="A122" s="34" t="s">
        <v>116</v>
      </c>
      <c r="B122" s="34" t="s">
        <v>302</v>
      </c>
      <c r="C122" s="34" t="s">
        <v>7</v>
      </c>
      <c r="D122" s="34" t="s">
        <v>30</v>
      </c>
      <c r="E122" s="70">
        <v>44392</v>
      </c>
      <c r="F122" s="70">
        <v>44392</v>
      </c>
      <c r="G122" s="34">
        <v>64.900000000000006</v>
      </c>
      <c r="H122" s="34" t="s">
        <v>306</v>
      </c>
      <c r="I122" s="34" t="s">
        <v>108</v>
      </c>
      <c r="J122" s="34" t="s">
        <v>307</v>
      </c>
    </row>
    <row r="123" spans="1:10" x14ac:dyDescent="0.3">
      <c r="A123" s="34" t="s">
        <v>114</v>
      </c>
      <c r="B123" s="34" t="s">
        <v>302</v>
      </c>
      <c r="C123" s="34" t="s">
        <v>23</v>
      </c>
      <c r="D123" s="34" t="s">
        <v>298</v>
      </c>
      <c r="E123" s="70">
        <v>44379</v>
      </c>
      <c r="F123" s="70">
        <v>44392</v>
      </c>
      <c r="G123" s="34">
        <v>89</v>
      </c>
      <c r="H123" s="34" t="s">
        <v>289</v>
      </c>
      <c r="I123" s="34" t="s">
        <v>100</v>
      </c>
      <c r="J123" s="34" t="s">
        <v>112</v>
      </c>
    </row>
    <row r="124" spans="1:10" x14ac:dyDescent="0.3">
      <c r="A124" s="34" t="s">
        <v>31</v>
      </c>
      <c r="B124" s="34" t="s">
        <v>297</v>
      </c>
      <c r="C124" s="34" t="s">
        <v>26</v>
      </c>
      <c r="D124" s="34" t="s">
        <v>115</v>
      </c>
      <c r="E124" s="70">
        <v>44392</v>
      </c>
      <c r="F124" s="70">
        <v>44392</v>
      </c>
      <c r="G124" s="34">
        <v>420</v>
      </c>
      <c r="H124" s="34" t="s">
        <v>293</v>
      </c>
      <c r="I124" s="34" t="s">
        <v>8</v>
      </c>
    </row>
    <row r="125" spans="1:10" x14ac:dyDescent="0.3">
      <c r="A125" s="34" t="s">
        <v>46</v>
      </c>
      <c r="B125" s="34" t="s">
        <v>297</v>
      </c>
      <c r="C125" s="34" t="s">
        <v>7</v>
      </c>
      <c r="D125" s="34" t="s">
        <v>321</v>
      </c>
      <c r="E125" s="70">
        <v>44392</v>
      </c>
      <c r="F125" s="70">
        <v>44392</v>
      </c>
      <c r="G125" s="34">
        <v>756</v>
      </c>
      <c r="H125" s="34" t="s">
        <v>293</v>
      </c>
      <c r="I125" s="34" t="s">
        <v>8</v>
      </c>
      <c r="J125" s="34" t="s">
        <v>27</v>
      </c>
    </row>
    <row r="126" spans="1:10" x14ac:dyDescent="0.3">
      <c r="A126" s="34" t="s">
        <v>36</v>
      </c>
      <c r="B126" s="34" t="s">
        <v>297</v>
      </c>
      <c r="C126" s="34" t="s">
        <v>26</v>
      </c>
      <c r="D126" s="34" t="s">
        <v>115</v>
      </c>
      <c r="E126" s="70">
        <v>44392</v>
      </c>
      <c r="F126" s="70">
        <v>44392</v>
      </c>
      <c r="G126" s="34">
        <v>610</v>
      </c>
      <c r="H126" s="34" t="s">
        <v>293</v>
      </c>
      <c r="I126" s="34" t="s">
        <v>8</v>
      </c>
      <c r="J126" s="34" t="s">
        <v>27</v>
      </c>
    </row>
    <row r="127" spans="1:10" x14ac:dyDescent="0.3">
      <c r="A127" s="34" t="s">
        <v>33</v>
      </c>
      <c r="B127" s="34" t="s">
        <v>297</v>
      </c>
      <c r="C127" s="34" t="s">
        <v>7</v>
      </c>
      <c r="D127" s="34" t="s">
        <v>321</v>
      </c>
      <c r="E127" s="70">
        <v>44392</v>
      </c>
      <c r="F127" s="70">
        <v>44392</v>
      </c>
      <c r="G127" s="34">
        <v>532</v>
      </c>
      <c r="H127" s="34" t="s">
        <v>293</v>
      </c>
      <c r="I127" s="34" t="s">
        <v>8</v>
      </c>
      <c r="J127" s="34" t="s">
        <v>27</v>
      </c>
    </row>
    <row r="128" spans="1:10" x14ac:dyDescent="0.3">
      <c r="A128" s="34" t="s">
        <v>309</v>
      </c>
      <c r="B128" s="34" t="s">
        <v>302</v>
      </c>
      <c r="C128" s="34" t="s">
        <v>23</v>
      </c>
      <c r="D128" s="34" t="s">
        <v>315</v>
      </c>
      <c r="E128" s="70">
        <v>44389</v>
      </c>
      <c r="F128" s="70">
        <v>44401</v>
      </c>
      <c r="G128" s="34">
        <v>140.63999999999999</v>
      </c>
      <c r="H128" s="34" t="s">
        <v>289</v>
      </c>
      <c r="I128" s="34" t="s">
        <v>100</v>
      </c>
      <c r="J128" s="34" t="s">
        <v>102</v>
      </c>
    </row>
    <row r="129" spans="1:10" x14ac:dyDescent="0.3">
      <c r="A129" s="34" t="s">
        <v>310</v>
      </c>
      <c r="B129" s="34" t="s">
        <v>302</v>
      </c>
      <c r="C129" s="34" t="s">
        <v>23</v>
      </c>
      <c r="D129" s="34" t="s">
        <v>335</v>
      </c>
      <c r="E129" s="70">
        <v>44356</v>
      </c>
      <c r="F129" s="70">
        <v>44402</v>
      </c>
      <c r="G129" s="34">
        <v>306.47000000000003</v>
      </c>
      <c r="H129" s="34" t="s">
        <v>289</v>
      </c>
      <c r="I129" s="34" t="s">
        <v>100</v>
      </c>
      <c r="J129" s="34" t="s">
        <v>313</v>
      </c>
    </row>
    <row r="130" spans="1:10" x14ac:dyDescent="0.3">
      <c r="A130" s="34" t="s">
        <v>116</v>
      </c>
      <c r="B130" s="34" t="s">
        <v>302</v>
      </c>
      <c r="C130" s="34" t="s">
        <v>103</v>
      </c>
      <c r="D130" s="34" t="s">
        <v>30</v>
      </c>
      <c r="E130" s="70">
        <v>44392</v>
      </c>
      <c r="F130" s="70">
        <v>44405</v>
      </c>
      <c r="G130" s="34">
        <v>69.900000000000006</v>
      </c>
      <c r="H130" s="34" t="s">
        <v>289</v>
      </c>
      <c r="I130" s="34" t="s">
        <v>108</v>
      </c>
      <c r="J130" s="34" t="s">
        <v>117</v>
      </c>
    </row>
    <row r="131" spans="1:10" x14ac:dyDescent="0.3">
      <c r="A131" s="34" t="s">
        <v>319</v>
      </c>
      <c r="B131" s="34" t="s">
        <v>320</v>
      </c>
      <c r="C131" s="34" t="s">
        <v>23</v>
      </c>
      <c r="D131" s="34" t="s">
        <v>321</v>
      </c>
      <c r="E131" s="70">
        <v>44398</v>
      </c>
      <c r="F131" s="70">
        <v>44405</v>
      </c>
      <c r="G131" s="26">
        <v>11248.24</v>
      </c>
      <c r="H131" s="34" t="s">
        <v>289</v>
      </c>
      <c r="I131" s="34" t="s">
        <v>100</v>
      </c>
      <c r="J131" s="34" t="s">
        <v>105</v>
      </c>
    </row>
    <row r="132" spans="1:10" x14ac:dyDescent="0.3">
      <c r="A132" s="34" t="s">
        <v>316</v>
      </c>
      <c r="B132" s="34" t="s">
        <v>317</v>
      </c>
      <c r="C132" s="34" t="s">
        <v>103</v>
      </c>
      <c r="D132" s="34" t="s">
        <v>336</v>
      </c>
      <c r="E132" s="70">
        <v>44389</v>
      </c>
      <c r="F132" s="70">
        <v>44406</v>
      </c>
      <c r="G132" s="34">
        <v>645.84</v>
      </c>
      <c r="H132" s="34" t="s">
        <v>289</v>
      </c>
      <c r="I132" s="34" t="s">
        <v>100</v>
      </c>
    </row>
    <row r="133" spans="1:10" x14ac:dyDescent="0.3">
      <c r="A133" s="34" t="s">
        <v>46</v>
      </c>
      <c r="B133" s="34" t="s">
        <v>314</v>
      </c>
      <c r="C133" s="34" t="s">
        <v>26</v>
      </c>
      <c r="D133" s="34" t="s">
        <v>83</v>
      </c>
      <c r="E133" s="70">
        <v>44408</v>
      </c>
      <c r="F133" s="70">
        <v>44408</v>
      </c>
      <c r="G133" s="26">
        <v>1723</v>
      </c>
      <c r="H133" s="34" t="s">
        <v>293</v>
      </c>
      <c r="I133" s="34" t="s">
        <v>8</v>
      </c>
      <c r="J133" s="34" t="s">
        <v>68</v>
      </c>
    </row>
    <row r="134" spans="1:10" x14ac:dyDescent="0.3">
      <c r="A134" s="34" t="s">
        <v>75</v>
      </c>
      <c r="B134" s="34" t="s">
        <v>314</v>
      </c>
      <c r="C134" s="34" t="s">
        <v>26</v>
      </c>
      <c r="D134" s="34" t="s">
        <v>83</v>
      </c>
      <c r="E134" s="70">
        <v>44408</v>
      </c>
      <c r="F134" s="70">
        <v>44408</v>
      </c>
      <c r="G134" s="26">
        <v>1126</v>
      </c>
      <c r="H134" s="34" t="s">
        <v>293</v>
      </c>
      <c r="I134" s="34" t="s">
        <v>8</v>
      </c>
      <c r="J134" s="34" t="s">
        <v>68</v>
      </c>
    </row>
    <row r="135" spans="1:10" x14ac:dyDescent="0.3">
      <c r="A135" s="34" t="s">
        <v>76</v>
      </c>
      <c r="B135" s="34" t="s">
        <v>314</v>
      </c>
      <c r="C135" s="34" t="s">
        <v>7</v>
      </c>
      <c r="D135" s="34" t="s">
        <v>321</v>
      </c>
      <c r="E135" s="70">
        <v>44408</v>
      </c>
      <c r="F135" s="70">
        <v>44408</v>
      </c>
      <c r="G135" s="26">
        <v>2826</v>
      </c>
      <c r="H135" s="34" t="s">
        <v>293</v>
      </c>
      <c r="I135" s="34" t="s">
        <v>8</v>
      </c>
      <c r="J135" s="34" t="s">
        <v>68</v>
      </c>
    </row>
    <row r="136" spans="1:10" x14ac:dyDescent="0.3">
      <c r="A136" s="34" t="s">
        <v>31</v>
      </c>
      <c r="B136" s="34" t="s">
        <v>314</v>
      </c>
      <c r="C136" s="34" t="s">
        <v>7</v>
      </c>
      <c r="D136" s="34" t="s">
        <v>321</v>
      </c>
      <c r="E136" s="70">
        <v>44408</v>
      </c>
      <c r="F136" s="70">
        <v>44408</v>
      </c>
      <c r="G136" s="34">
        <v>406</v>
      </c>
      <c r="H136" s="34" t="s">
        <v>293</v>
      </c>
      <c r="I136" s="34" t="s">
        <v>8</v>
      </c>
      <c r="J136" s="34" t="s">
        <v>69</v>
      </c>
    </row>
    <row r="137" spans="1:10" x14ac:dyDescent="0.3">
      <c r="A137" s="34" t="s">
        <v>51</v>
      </c>
      <c r="B137" s="34" t="s">
        <v>297</v>
      </c>
      <c r="C137" s="34" t="s">
        <v>52</v>
      </c>
      <c r="D137" s="34" t="s">
        <v>315</v>
      </c>
      <c r="E137" s="70">
        <v>44423</v>
      </c>
      <c r="F137" s="70">
        <v>44423</v>
      </c>
      <c r="G137" s="34">
        <v>610</v>
      </c>
      <c r="H137" s="34" t="s">
        <v>293</v>
      </c>
      <c r="I137" s="34" t="s">
        <v>8</v>
      </c>
      <c r="J137" s="34" t="s">
        <v>27</v>
      </c>
    </row>
    <row r="138" spans="1:10" x14ac:dyDescent="0.3">
      <c r="A138" s="34" t="s">
        <v>116</v>
      </c>
      <c r="B138" s="34" t="s">
        <v>302</v>
      </c>
      <c r="C138" s="34" t="s">
        <v>103</v>
      </c>
      <c r="D138" s="34" t="s">
        <v>298</v>
      </c>
      <c r="E138" s="70">
        <v>44423</v>
      </c>
      <c r="F138" s="70">
        <v>44423</v>
      </c>
      <c r="G138" s="34">
        <v>64.900000000000006</v>
      </c>
      <c r="H138" s="34" t="s">
        <v>289</v>
      </c>
      <c r="I138" s="34" t="s">
        <v>108</v>
      </c>
      <c r="J138" s="34" t="s">
        <v>303</v>
      </c>
    </row>
    <row r="139" spans="1:10" x14ac:dyDescent="0.3">
      <c r="A139" s="34" t="s">
        <v>116</v>
      </c>
      <c r="B139" s="34" t="s">
        <v>302</v>
      </c>
      <c r="C139" s="34" t="s">
        <v>103</v>
      </c>
      <c r="D139" s="34" t="s">
        <v>298</v>
      </c>
      <c r="E139" s="70">
        <v>44423</v>
      </c>
      <c r="F139" s="70">
        <v>44423</v>
      </c>
      <c r="G139" s="34">
        <v>64.900000000000006</v>
      </c>
      <c r="H139" s="34" t="s">
        <v>289</v>
      </c>
      <c r="I139" s="34" t="s">
        <v>108</v>
      </c>
      <c r="J139" s="34" t="s">
        <v>304</v>
      </c>
    </row>
    <row r="140" spans="1:10" x14ac:dyDescent="0.3">
      <c r="A140" s="34" t="s">
        <v>116</v>
      </c>
      <c r="B140" s="34" t="s">
        <v>302</v>
      </c>
      <c r="C140" s="34" t="s">
        <v>103</v>
      </c>
      <c r="D140" s="34" t="s">
        <v>298</v>
      </c>
      <c r="E140" s="70">
        <v>44423</v>
      </c>
      <c r="F140" s="70">
        <v>44423</v>
      </c>
      <c r="G140" s="34">
        <v>64.900000000000006</v>
      </c>
      <c r="H140" s="34" t="s">
        <v>289</v>
      </c>
      <c r="I140" s="34" t="s">
        <v>108</v>
      </c>
      <c r="J140" s="34" t="s">
        <v>305</v>
      </c>
    </row>
    <row r="141" spans="1:10" x14ac:dyDescent="0.3">
      <c r="A141" s="34" t="s">
        <v>116</v>
      </c>
      <c r="B141" s="34" t="s">
        <v>302</v>
      </c>
      <c r="C141" s="34" t="s">
        <v>7</v>
      </c>
      <c r="D141" s="34" t="s">
        <v>298</v>
      </c>
      <c r="E141" s="70">
        <v>44423</v>
      </c>
      <c r="F141" s="70">
        <v>44423</v>
      </c>
      <c r="G141" s="34">
        <v>64.900000000000006</v>
      </c>
      <c r="H141" s="34" t="s">
        <v>306</v>
      </c>
      <c r="I141" s="34" t="s">
        <v>108</v>
      </c>
      <c r="J141" s="34" t="s">
        <v>307</v>
      </c>
    </row>
    <row r="142" spans="1:10" x14ac:dyDescent="0.3">
      <c r="A142" s="34" t="s">
        <v>31</v>
      </c>
      <c r="B142" s="34" t="s">
        <v>297</v>
      </c>
      <c r="C142" s="34" t="s">
        <v>26</v>
      </c>
      <c r="D142" s="34" t="s">
        <v>321</v>
      </c>
      <c r="E142" s="70">
        <v>44423</v>
      </c>
      <c r="F142" s="70">
        <v>44423</v>
      </c>
      <c r="G142" s="34">
        <v>420</v>
      </c>
      <c r="H142" s="34" t="s">
        <v>293</v>
      </c>
      <c r="I142" s="34" t="s">
        <v>8</v>
      </c>
    </row>
    <row r="143" spans="1:10" x14ac:dyDescent="0.3">
      <c r="A143" s="34" t="s">
        <v>46</v>
      </c>
      <c r="B143" s="34" t="s">
        <v>297</v>
      </c>
      <c r="C143" s="34" t="s">
        <v>7</v>
      </c>
      <c r="D143" s="34" t="s">
        <v>83</v>
      </c>
      <c r="E143" s="70">
        <v>44423</v>
      </c>
      <c r="F143" s="70">
        <v>44423</v>
      </c>
      <c r="G143" s="34">
        <v>756</v>
      </c>
      <c r="H143" s="34" t="s">
        <v>293</v>
      </c>
      <c r="I143" s="34" t="s">
        <v>8</v>
      </c>
      <c r="J143" s="34" t="s">
        <v>27</v>
      </c>
    </row>
    <row r="144" spans="1:10" x14ac:dyDescent="0.3">
      <c r="A144" s="34" t="s">
        <v>36</v>
      </c>
      <c r="B144" s="34" t="s">
        <v>297</v>
      </c>
      <c r="C144" s="34" t="s">
        <v>26</v>
      </c>
      <c r="D144" s="34" t="s">
        <v>321</v>
      </c>
      <c r="E144" s="70">
        <v>44423</v>
      </c>
      <c r="F144" s="70">
        <v>44423</v>
      </c>
      <c r="G144" s="34">
        <v>610</v>
      </c>
      <c r="H144" s="34" t="s">
        <v>293</v>
      </c>
      <c r="I144" s="34" t="s">
        <v>8</v>
      </c>
      <c r="J144" s="34" t="s">
        <v>27</v>
      </c>
    </row>
    <row r="145" spans="1:10" x14ac:dyDescent="0.3">
      <c r="A145" s="34" t="s">
        <v>33</v>
      </c>
      <c r="B145" s="34" t="s">
        <v>297</v>
      </c>
      <c r="C145" s="34" t="s">
        <v>7</v>
      </c>
      <c r="D145" s="34" t="s">
        <v>83</v>
      </c>
      <c r="E145" s="70">
        <v>44423</v>
      </c>
      <c r="F145" s="70">
        <v>44423</v>
      </c>
      <c r="G145" s="34">
        <v>532</v>
      </c>
      <c r="H145" s="34" t="s">
        <v>293</v>
      </c>
      <c r="I145" s="34" t="s">
        <v>8</v>
      </c>
      <c r="J145" s="34" t="s">
        <v>27</v>
      </c>
    </row>
    <row r="146" spans="1:10" x14ac:dyDescent="0.3">
      <c r="A146" s="34" t="s">
        <v>309</v>
      </c>
      <c r="B146" s="34" t="s">
        <v>302</v>
      </c>
      <c r="C146" s="34" t="s">
        <v>23</v>
      </c>
      <c r="D146" s="34" t="s">
        <v>325</v>
      </c>
      <c r="E146" s="70">
        <v>44420</v>
      </c>
      <c r="F146" s="70">
        <v>44432</v>
      </c>
      <c r="G146" s="34">
        <v>140.63999999999999</v>
      </c>
      <c r="H146" s="34" t="s">
        <v>289</v>
      </c>
      <c r="I146" s="34" t="s">
        <v>100</v>
      </c>
      <c r="J146" s="34" t="s">
        <v>102</v>
      </c>
    </row>
    <row r="147" spans="1:10" x14ac:dyDescent="0.3">
      <c r="A147" s="34" t="s">
        <v>310</v>
      </c>
      <c r="B147" s="34" t="s">
        <v>302</v>
      </c>
      <c r="C147" s="34" t="s">
        <v>23</v>
      </c>
      <c r="D147" s="34" t="s">
        <v>337</v>
      </c>
      <c r="E147" s="70">
        <v>44386</v>
      </c>
      <c r="F147" s="70">
        <v>44433</v>
      </c>
      <c r="G147" s="34">
        <v>306.47000000000003</v>
      </c>
      <c r="H147" s="34" t="s">
        <v>289</v>
      </c>
      <c r="I147" s="34" t="s">
        <v>100</v>
      </c>
      <c r="J147" s="34" t="s">
        <v>313</v>
      </c>
    </row>
    <row r="148" spans="1:10" x14ac:dyDescent="0.3">
      <c r="A148" s="34" t="s">
        <v>116</v>
      </c>
      <c r="B148" s="34" t="s">
        <v>302</v>
      </c>
      <c r="C148" s="34" t="s">
        <v>103</v>
      </c>
      <c r="D148" s="34" t="s">
        <v>298</v>
      </c>
      <c r="E148" s="70">
        <v>44423</v>
      </c>
      <c r="F148" s="70">
        <v>44436</v>
      </c>
      <c r="G148" s="34">
        <v>69.900000000000006</v>
      </c>
      <c r="H148" s="34" t="s">
        <v>289</v>
      </c>
      <c r="I148" s="34" t="s">
        <v>108</v>
      </c>
      <c r="J148" s="34" t="s">
        <v>117</v>
      </c>
    </row>
    <row r="149" spans="1:10" x14ac:dyDescent="0.3">
      <c r="A149" s="34" t="s">
        <v>319</v>
      </c>
      <c r="B149" s="34" t="s">
        <v>320</v>
      </c>
      <c r="C149" s="34" t="s">
        <v>23</v>
      </c>
      <c r="D149" s="34" t="s">
        <v>83</v>
      </c>
      <c r="E149" s="70">
        <v>44429</v>
      </c>
      <c r="F149" s="70">
        <v>44436</v>
      </c>
      <c r="G149" s="26">
        <v>11248.24</v>
      </c>
      <c r="H149" s="34" t="s">
        <v>289</v>
      </c>
      <c r="I149" s="34" t="s">
        <v>100</v>
      </c>
      <c r="J149" s="34" t="s">
        <v>105</v>
      </c>
    </row>
    <row r="150" spans="1:10" x14ac:dyDescent="0.3">
      <c r="A150" s="34" t="s">
        <v>316</v>
      </c>
      <c r="B150" s="34" t="s">
        <v>317</v>
      </c>
      <c r="C150" s="34" t="s">
        <v>103</v>
      </c>
      <c r="D150" s="34" t="s">
        <v>338</v>
      </c>
      <c r="E150" s="70">
        <v>44420</v>
      </c>
      <c r="F150" s="70">
        <v>44437</v>
      </c>
      <c r="G150" s="34">
        <v>645.84</v>
      </c>
      <c r="H150" s="34" t="s">
        <v>289</v>
      </c>
      <c r="I150" s="34" t="s">
        <v>100</v>
      </c>
    </row>
    <row r="151" spans="1:10" x14ac:dyDescent="0.3">
      <c r="A151" s="34" t="s">
        <v>46</v>
      </c>
      <c r="B151" s="34" t="s">
        <v>314</v>
      </c>
      <c r="C151" s="34" t="s">
        <v>26</v>
      </c>
      <c r="D151" s="34" t="s">
        <v>315</v>
      </c>
      <c r="E151" s="70">
        <v>44439</v>
      </c>
      <c r="F151" s="70">
        <v>44439</v>
      </c>
      <c r="G151" s="26">
        <v>1723</v>
      </c>
      <c r="H151" s="34" t="s">
        <v>293</v>
      </c>
      <c r="I151" s="34" t="s">
        <v>8</v>
      </c>
      <c r="J151" s="34" t="s">
        <v>68</v>
      </c>
    </row>
    <row r="152" spans="1:10" x14ac:dyDescent="0.3">
      <c r="A152" s="34" t="s">
        <v>75</v>
      </c>
      <c r="B152" s="34" t="s">
        <v>314</v>
      </c>
      <c r="C152" s="34" t="s">
        <v>26</v>
      </c>
      <c r="D152" s="34" t="s">
        <v>315</v>
      </c>
      <c r="E152" s="70">
        <v>44439</v>
      </c>
      <c r="F152" s="70">
        <v>44439</v>
      </c>
      <c r="G152" s="26">
        <v>1126</v>
      </c>
      <c r="H152" s="34" t="s">
        <v>293</v>
      </c>
      <c r="I152" s="34" t="s">
        <v>8</v>
      </c>
      <c r="J152" s="34" t="s">
        <v>68</v>
      </c>
    </row>
    <row r="153" spans="1:10" x14ac:dyDescent="0.3">
      <c r="A153" s="34" t="s">
        <v>76</v>
      </c>
      <c r="B153" s="34" t="s">
        <v>314</v>
      </c>
      <c r="C153" s="34" t="s">
        <v>7</v>
      </c>
      <c r="D153" s="34" t="s">
        <v>83</v>
      </c>
      <c r="E153" s="70">
        <v>44439</v>
      </c>
      <c r="F153" s="70">
        <v>44439</v>
      </c>
      <c r="G153" s="26">
        <v>2826</v>
      </c>
      <c r="H153" s="34" t="s">
        <v>293</v>
      </c>
      <c r="I153" s="34" t="s">
        <v>8</v>
      </c>
      <c r="J153" s="34" t="s">
        <v>68</v>
      </c>
    </row>
    <row r="154" spans="1:10" x14ac:dyDescent="0.3">
      <c r="A154" s="34" t="s">
        <v>31</v>
      </c>
      <c r="B154" s="34" t="s">
        <v>314</v>
      </c>
      <c r="C154" s="34" t="s">
        <v>7</v>
      </c>
      <c r="D154" s="34" t="s">
        <v>83</v>
      </c>
      <c r="E154" s="70">
        <v>44439</v>
      </c>
      <c r="F154" s="70">
        <v>44439</v>
      </c>
      <c r="G154" s="34">
        <v>406</v>
      </c>
      <c r="H154" s="34" t="s">
        <v>293</v>
      </c>
      <c r="I154" s="34" t="s">
        <v>8</v>
      </c>
      <c r="J154" s="34" t="s">
        <v>69</v>
      </c>
    </row>
    <row r="155" spans="1:10" x14ac:dyDescent="0.3">
      <c r="A155" s="34" t="s">
        <v>51</v>
      </c>
      <c r="B155" s="34" t="s">
        <v>297</v>
      </c>
      <c r="C155" s="34" t="s">
        <v>52</v>
      </c>
      <c r="D155" s="34" t="s">
        <v>325</v>
      </c>
      <c r="E155" s="70">
        <v>44454</v>
      </c>
      <c r="F155" s="70">
        <v>44454</v>
      </c>
      <c r="G155" s="34">
        <v>610</v>
      </c>
      <c r="H155" s="34" t="s">
        <v>293</v>
      </c>
      <c r="I155" s="34" t="s">
        <v>8</v>
      </c>
      <c r="J155" s="34" t="s">
        <v>27</v>
      </c>
    </row>
    <row r="156" spans="1:10" x14ac:dyDescent="0.3">
      <c r="A156" s="34" t="s">
        <v>31</v>
      </c>
      <c r="B156" s="34" t="s">
        <v>297</v>
      </c>
      <c r="C156" s="34" t="s">
        <v>26</v>
      </c>
      <c r="D156" s="34" t="s">
        <v>83</v>
      </c>
      <c r="E156" s="70">
        <v>44454</v>
      </c>
      <c r="F156" s="70">
        <v>44454</v>
      </c>
      <c r="G156" s="34">
        <v>420</v>
      </c>
      <c r="H156" s="34" t="s">
        <v>293</v>
      </c>
      <c r="I156" s="34" t="s">
        <v>8</v>
      </c>
    </row>
    <row r="157" spans="1:10" x14ac:dyDescent="0.3">
      <c r="A157" s="34" t="s">
        <v>46</v>
      </c>
      <c r="B157" s="34" t="s">
        <v>297</v>
      </c>
      <c r="C157" s="34" t="s">
        <v>7</v>
      </c>
      <c r="D157" s="34" t="s">
        <v>315</v>
      </c>
      <c r="E157" s="70">
        <v>44454</v>
      </c>
      <c r="F157" s="70">
        <v>44454</v>
      </c>
      <c r="G157" s="34">
        <v>756</v>
      </c>
      <c r="H157" s="34" t="s">
        <v>293</v>
      </c>
      <c r="I157" s="34" t="s">
        <v>8</v>
      </c>
      <c r="J157" s="34" t="s">
        <v>27</v>
      </c>
    </row>
    <row r="158" spans="1:10" x14ac:dyDescent="0.3">
      <c r="A158" s="34" t="s">
        <v>36</v>
      </c>
      <c r="B158" s="34" t="s">
        <v>297</v>
      </c>
      <c r="C158" s="34" t="s">
        <v>26</v>
      </c>
      <c r="D158" s="34" t="s">
        <v>83</v>
      </c>
      <c r="E158" s="70">
        <v>44454</v>
      </c>
      <c r="F158" s="70">
        <v>44454</v>
      </c>
      <c r="G158" s="34">
        <v>610</v>
      </c>
      <c r="H158" s="34" t="s">
        <v>293</v>
      </c>
      <c r="I158" s="34" t="s">
        <v>8</v>
      </c>
      <c r="J158" s="34" t="s">
        <v>27</v>
      </c>
    </row>
    <row r="159" spans="1:10" x14ac:dyDescent="0.3">
      <c r="A159" s="34" t="s">
        <v>33</v>
      </c>
      <c r="B159" s="34" t="s">
        <v>297</v>
      </c>
      <c r="C159" s="34" t="s">
        <v>7</v>
      </c>
      <c r="D159" s="34" t="s">
        <v>315</v>
      </c>
      <c r="E159" s="70">
        <v>44454</v>
      </c>
      <c r="F159" s="70">
        <v>44454</v>
      </c>
      <c r="G159" s="34">
        <v>532</v>
      </c>
      <c r="H159" s="34" t="s">
        <v>293</v>
      </c>
      <c r="I159" s="34" t="s">
        <v>8</v>
      </c>
      <c r="J159" s="34" t="s">
        <v>27</v>
      </c>
    </row>
    <row r="160" spans="1:10" x14ac:dyDescent="0.3">
      <c r="A160" s="34" t="s">
        <v>309</v>
      </c>
      <c r="B160" s="34" t="s">
        <v>302</v>
      </c>
      <c r="C160" s="34" t="s">
        <v>23</v>
      </c>
      <c r="D160" s="34" t="s">
        <v>30</v>
      </c>
      <c r="E160" s="70">
        <v>44451</v>
      </c>
      <c r="F160" s="70">
        <v>44463</v>
      </c>
      <c r="G160" s="34">
        <v>140.63999999999999</v>
      </c>
      <c r="H160" s="34" t="s">
        <v>289</v>
      </c>
      <c r="I160" s="34" t="s">
        <v>100</v>
      </c>
      <c r="J160" s="34" t="s">
        <v>102</v>
      </c>
    </row>
    <row r="161" spans="1:10" x14ac:dyDescent="0.3">
      <c r="A161" s="34" t="s">
        <v>310</v>
      </c>
      <c r="B161" s="34" t="s">
        <v>302</v>
      </c>
      <c r="C161" s="34" t="s">
        <v>23</v>
      </c>
      <c r="D161" s="34" t="s">
        <v>339</v>
      </c>
      <c r="E161" s="70">
        <v>44417</v>
      </c>
      <c r="F161" s="70">
        <v>44464</v>
      </c>
      <c r="G161" s="34">
        <v>306.47000000000003</v>
      </c>
      <c r="H161" s="34" t="s">
        <v>289</v>
      </c>
      <c r="I161" s="34" t="s">
        <v>100</v>
      </c>
      <c r="J161" s="34" t="s">
        <v>313</v>
      </c>
    </row>
    <row r="162" spans="1:10" x14ac:dyDescent="0.3">
      <c r="A162" s="34" t="s">
        <v>319</v>
      </c>
      <c r="B162" s="34" t="s">
        <v>320</v>
      </c>
      <c r="C162" s="34" t="s">
        <v>23</v>
      </c>
      <c r="D162" s="34" t="s">
        <v>315</v>
      </c>
      <c r="E162" s="70">
        <v>44460</v>
      </c>
      <c r="F162" s="70">
        <v>44467</v>
      </c>
      <c r="G162" s="26">
        <v>11248.24</v>
      </c>
      <c r="H162" s="34" t="s">
        <v>289</v>
      </c>
      <c r="I162" s="34" t="s">
        <v>100</v>
      </c>
      <c r="J162" s="34" t="s">
        <v>105</v>
      </c>
    </row>
    <row r="163" spans="1:10" x14ac:dyDescent="0.3">
      <c r="A163" s="34" t="s">
        <v>316</v>
      </c>
      <c r="B163" s="34" t="s">
        <v>317</v>
      </c>
      <c r="C163" s="34" t="s">
        <v>103</v>
      </c>
      <c r="D163" s="34" t="s">
        <v>340</v>
      </c>
      <c r="E163" s="70">
        <v>44451</v>
      </c>
      <c r="F163" s="70">
        <v>44468</v>
      </c>
      <c r="G163" s="34">
        <v>645.84</v>
      </c>
      <c r="H163" s="34" t="s">
        <v>289</v>
      </c>
      <c r="I163" s="34" t="s">
        <v>100</v>
      </c>
    </row>
    <row r="164" spans="1:10" x14ac:dyDescent="0.3">
      <c r="A164" s="34" t="s">
        <v>46</v>
      </c>
      <c r="B164" s="34" t="s">
        <v>314</v>
      </c>
      <c r="C164" s="34" t="s">
        <v>26</v>
      </c>
      <c r="D164" s="34" t="s">
        <v>325</v>
      </c>
      <c r="E164" s="70">
        <v>44469</v>
      </c>
      <c r="F164" s="70">
        <v>44469</v>
      </c>
      <c r="G164" s="26">
        <v>1723</v>
      </c>
      <c r="H164" s="34" t="s">
        <v>293</v>
      </c>
      <c r="I164" s="34" t="s">
        <v>8</v>
      </c>
      <c r="J164" s="34" t="s">
        <v>68</v>
      </c>
    </row>
    <row r="165" spans="1:10" x14ac:dyDescent="0.3">
      <c r="A165" s="34" t="s">
        <v>75</v>
      </c>
      <c r="B165" s="34" t="s">
        <v>314</v>
      </c>
      <c r="C165" s="34" t="s">
        <v>26</v>
      </c>
      <c r="D165" s="34" t="s">
        <v>325</v>
      </c>
      <c r="E165" s="70">
        <v>44469</v>
      </c>
      <c r="F165" s="70">
        <v>44469</v>
      </c>
      <c r="G165" s="26">
        <v>1126</v>
      </c>
      <c r="H165" s="34" t="s">
        <v>293</v>
      </c>
      <c r="I165" s="34" t="s">
        <v>8</v>
      </c>
      <c r="J165" s="34" t="s">
        <v>68</v>
      </c>
    </row>
    <row r="166" spans="1:10" x14ac:dyDescent="0.3">
      <c r="A166" s="34" t="s">
        <v>76</v>
      </c>
      <c r="B166" s="34" t="s">
        <v>314</v>
      </c>
      <c r="C166" s="34" t="s">
        <v>7</v>
      </c>
      <c r="D166" s="34" t="s">
        <v>315</v>
      </c>
      <c r="E166" s="70">
        <v>44469</v>
      </c>
      <c r="F166" s="70">
        <v>44469</v>
      </c>
      <c r="G166" s="26">
        <v>2826</v>
      </c>
      <c r="H166" s="34" t="s">
        <v>293</v>
      </c>
      <c r="I166" s="34" t="s">
        <v>8</v>
      </c>
      <c r="J166" s="34" t="s">
        <v>68</v>
      </c>
    </row>
    <row r="167" spans="1:10" x14ac:dyDescent="0.3">
      <c r="A167" s="34" t="s">
        <v>31</v>
      </c>
      <c r="B167" s="34" t="s">
        <v>314</v>
      </c>
      <c r="C167" s="34" t="s">
        <v>7</v>
      </c>
      <c r="D167" s="34" t="s">
        <v>315</v>
      </c>
      <c r="E167" s="70">
        <v>44469</v>
      </c>
      <c r="F167" s="70">
        <v>44469</v>
      </c>
      <c r="G167" s="34">
        <v>406</v>
      </c>
      <c r="H167" s="34" t="s">
        <v>293</v>
      </c>
      <c r="I167" s="34" t="s">
        <v>8</v>
      </c>
      <c r="J167" s="34" t="s">
        <v>69</v>
      </c>
    </row>
    <row r="168" spans="1:10" x14ac:dyDescent="0.3">
      <c r="A168" s="34" t="s">
        <v>51</v>
      </c>
      <c r="B168" s="34" t="s">
        <v>297</v>
      </c>
      <c r="C168" s="34" t="s">
        <v>52</v>
      </c>
      <c r="D168" s="34" t="s">
        <v>30</v>
      </c>
      <c r="E168" s="70">
        <v>44484</v>
      </c>
      <c r="F168" s="70">
        <v>44484</v>
      </c>
      <c r="G168" s="34">
        <v>610</v>
      </c>
      <c r="H168" s="34" t="s">
        <v>293</v>
      </c>
      <c r="I168" s="34" t="s">
        <v>8</v>
      </c>
      <c r="J168" s="34" t="s">
        <v>27</v>
      </c>
    </row>
    <row r="169" spans="1:10" x14ac:dyDescent="0.3">
      <c r="A169" s="34" t="s">
        <v>31</v>
      </c>
      <c r="B169" s="34" t="s">
        <v>297</v>
      </c>
      <c r="C169" s="34" t="s">
        <v>26</v>
      </c>
      <c r="D169" s="34" t="s">
        <v>315</v>
      </c>
      <c r="E169" s="70">
        <v>44484</v>
      </c>
      <c r="F169" s="70">
        <v>44484</v>
      </c>
      <c r="G169" s="34">
        <v>420</v>
      </c>
      <c r="H169" s="34" t="s">
        <v>293</v>
      </c>
      <c r="I169" s="34" t="s">
        <v>8</v>
      </c>
    </row>
    <row r="170" spans="1:10" x14ac:dyDescent="0.3">
      <c r="A170" s="34" t="s">
        <v>46</v>
      </c>
      <c r="B170" s="34" t="s">
        <v>297</v>
      </c>
      <c r="C170" s="34" t="s">
        <v>7</v>
      </c>
      <c r="D170" s="34" t="s">
        <v>325</v>
      </c>
      <c r="E170" s="70">
        <v>44484</v>
      </c>
      <c r="F170" s="70">
        <v>44484</v>
      </c>
      <c r="G170" s="34">
        <v>756</v>
      </c>
      <c r="H170" s="34" t="s">
        <v>293</v>
      </c>
      <c r="I170" s="34" t="s">
        <v>8</v>
      </c>
      <c r="J170" s="34" t="s">
        <v>27</v>
      </c>
    </row>
    <row r="171" spans="1:10" x14ac:dyDescent="0.3">
      <c r="A171" s="34" t="s">
        <v>36</v>
      </c>
      <c r="B171" s="34" t="s">
        <v>297</v>
      </c>
      <c r="C171" s="34" t="s">
        <v>26</v>
      </c>
      <c r="D171" s="34" t="s">
        <v>315</v>
      </c>
      <c r="E171" s="70">
        <v>44484</v>
      </c>
      <c r="F171" s="70">
        <v>44484</v>
      </c>
      <c r="G171" s="34">
        <v>610</v>
      </c>
      <c r="H171" s="34" t="s">
        <v>293</v>
      </c>
      <c r="I171" s="34" t="s">
        <v>8</v>
      </c>
      <c r="J171" s="34" t="s">
        <v>27</v>
      </c>
    </row>
    <row r="172" spans="1:10" x14ac:dyDescent="0.3">
      <c r="A172" s="34" t="s">
        <v>33</v>
      </c>
      <c r="B172" s="34" t="s">
        <v>297</v>
      </c>
      <c r="C172" s="34" t="s">
        <v>7</v>
      </c>
      <c r="D172" s="34" t="s">
        <v>325</v>
      </c>
      <c r="E172" s="70">
        <v>44484</v>
      </c>
      <c r="F172" s="70">
        <v>44484</v>
      </c>
      <c r="G172" s="34">
        <v>532</v>
      </c>
      <c r="H172" s="34" t="s">
        <v>293</v>
      </c>
      <c r="I172" s="34" t="s">
        <v>8</v>
      </c>
      <c r="J172" s="34" t="s">
        <v>27</v>
      </c>
    </row>
    <row r="173" spans="1:10" x14ac:dyDescent="0.3">
      <c r="A173" s="34" t="s">
        <v>309</v>
      </c>
      <c r="B173" s="34" t="s">
        <v>302</v>
      </c>
      <c r="C173" s="34" t="s">
        <v>23</v>
      </c>
      <c r="D173" s="34" t="s">
        <v>298</v>
      </c>
      <c r="E173" s="70">
        <v>44481</v>
      </c>
      <c r="F173" s="70">
        <v>44493</v>
      </c>
      <c r="G173" s="34">
        <v>140.63999999999999</v>
      </c>
      <c r="H173" s="34" t="s">
        <v>289</v>
      </c>
      <c r="I173" s="34" t="s">
        <v>100</v>
      </c>
      <c r="J173" s="34" t="s">
        <v>102</v>
      </c>
    </row>
    <row r="174" spans="1:10" x14ac:dyDescent="0.3">
      <c r="A174" s="34" t="s">
        <v>310</v>
      </c>
      <c r="B174" s="34" t="s">
        <v>302</v>
      </c>
      <c r="C174" s="34" t="s">
        <v>23</v>
      </c>
      <c r="D174" s="34" t="s">
        <v>341</v>
      </c>
      <c r="E174" s="70">
        <v>44448</v>
      </c>
      <c r="F174" s="70">
        <v>44494</v>
      </c>
      <c r="G174" s="34">
        <v>306.47000000000003</v>
      </c>
      <c r="H174" s="34" t="s">
        <v>289</v>
      </c>
      <c r="I174" s="34" t="s">
        <v>100</v>
      </c>
      <c r="J174" s="34" t="s">
        <v>313</v>
      </c>
    </row>
    <row r="175" spans="1:10" x14ac:dyDescent="0.3">
      <c r="A175" s="34" t="s">
        <v>319</v>
      </c>
      <c r="B175" s="34" t="s">
        <v>320</v>
      </c>
      <c r="C175" s="34" t="s">
        <v>23</v>
      </c>
      <c r="D175" s="34" t="s">
        <v>325</v>
      </c>
      <c r="E175" s="70">
        <v>44490</v>
      </c>
      <c r="F175" s="70">
        <v>44497</v>
      </c>
      <c r="G175" s="26">
        <v>11248.24</v>
      </c>
      <c r="H175" s="34" t="s">
        <v>289</v>
      </c>
      <c r="I175" s="34" t="s">
        <v>100</v>
      </c>
      <c r="J175" s="34" t="s">
        <v>105</v>
      </c>
    </row>
    <row r="176" spans="1:10" x14ac:dyDescent="0.3">
      <c r="A176" s="34" t="s">
        <v>316</v>
      </c>
      <c r="B176" s="34" t="s">
        <v>317</v>
      </c>
      <c r="C176" s="34" t="s">
        <v>103</v>
      </c>
      <c r="D176" s="34" t="s">
        <v>342</v>
      </c>
      <c r="E176" s="70">
        <v>44481</v>
      </c>
      <c r="F176" s="70">
        <v>44498</v>
      </c>
      <c r="G176" s="34">
        <v>645.84</v>
      </c>
      <c r="H176" s="34" t="s">
        <v>289</v>
      </c>
      <c r="I176" s="34" t="s">
        <v>100</v>
      </c>
    </row>
    <row r="177" spans="1:10" x14ac:dyDescent="0.3">
      <c r="A177" s="34" t="s">
        <v>46</v>
      </c>
      <c r="B177" s="34" t="s">
        <v>314</v>
      </c>
      <c r="C177" s="34" t="s">
        <v>26</v>
      </c>
      <c r="D177" s="34" t="s">
        <v>30</v>
      </c>
      <c r="E177" s="70">
        <v>44500</v>
      </c>
      <c r="F177" s="70">
        <v>44500</v>
      </c>
      <c r="G177" s="26">
        <v>1723</v>
      </c>
      <c r="H177" s="34" t="s">
        <v>293</v>
      </c>
      <c r="I177" s="34" t="s">
        <v>8</v>
      </c>
      <c r="J177" s="34" t="s">
        <v>68</v>
      </c>
    </row>
    <row r="178" spans="1:10" x14ac:dyDescent="0.3">
      <c r="A178" s="34" t="s">
        <v>75</v>
      </c>
      <c r="B178" s="34" t="s">
        <v>314</v>
      </c>
      <c r="C178" s="34" t="s">
        <v>26</v>
      </c>
      <c r="D178" s="34" t="s">
        <v>30</v>
      </c>
      <c r="E178" s="70">
        <v>44500</v>
      </c>
      <c r="F178" s="70">
        <v>44500</v>
      </c>
      <c r="G178" s="26">
        <v>1126</v>
      </c>
      <c r="H178" s="34" t="s">
        <v>293</v>
      </c>
      <c r="I178" s="34" t="s">
        <v>8</v>
      </c>
      <c r="J178" s="34" t="s">
        <v>68</v>
      </c>
    </row>
    <row r="179" spans="1:10" x14ac:dyDescent="0.3">
      <c r="A179" s="34" t="s">
        <v>76</v>
      </c>
      <c r="B179" s="34" t="s">
        <v>314</v>
      </c>
      <c r="C179" s="34" t="s">
        <v>7</v>
      </c>
      <c r="D179" s="34" t="s">
        <v>325</v>
      </c>
      <c r="E179" s="70">
        <v>44500</v>
      </c>
      <c r="F179" s="70">
        <v>44500</v>
      </c>
      <c r="G179" s="26">
        <v>2826</v>
      </c>
      <c r="H179" s="34" t="s">
        <v>293</v>
      </c>
      <c r="I179" s="34" t="s">
        <v>8</v>
      </c>
      <c r="J179" s="34" t="s">
        <v>68</v>
      </c>
    </row>
    <row r="180" spans="1:10" x14ac:dyDescent="0.3">
      <c r="A180" s="34" t="s">
        <v>31</v>
      </c>
      <c r="B180" s="34" t="s">
        <v>314</v>
      </c>
      <c r="C180" s="34" t="s">
        <v>7</v>
      </c>
      <c r="D180" s="34" t="s">
        <v>325</v>
      </c>
      <c r="E180" s="70">
        <v>44500</v>
      </c>
      <c r="F180" s="70">
        <v>44500</v>
      </c>
      <c r="G180" s="34">
        <v>406</v>
      </c>
      <c r="H180" s="34" t="s">
        <v>293</v>
      </c>
      <c r="I180" s="34" t="s">
        <v>8</v>
      </c>
      <c r="J180" s="34" t="s">
        <v>69</v>
      </c>
    </row>
    <row r="181" spans="1:10" x14ac:dyDescent="0.3">
      <c r="A181" s="34" t="s">
        <v>51</v>
      </c>
      <c r="B181" s="34" t="s">
        <v>297</v>
      </c>
      <c r="C181" s="34" t="s">
        <v>52</v>
      </c>
      <c r="D181" s="34" t="s">
        <v>298</v>
      </c>
      <c r="E181" s="70">
        <v>44515</v>
      </c>
      <c r="F181" s="70">
        <v>44515</v>
      </c>
      <c r="G181" s="34">
        <v>610</v>
      </c>
      <c r="H181" s="34" t="s">
        <v>293</v>
      </c>
      <c r="I181" s="34" t="s">
        <v>8</v>
      </c>
      <c r="J181" s="34" t="s">
        <v>27</v>
      </c>
    </row>
    <row r="182" spans="1:10" x14ac:dyDescent="0.3">
      <c r="A182" s="34" t="s">
        <v>31</v>
      </c>
      <c r="B182" s="34" t="s">
        <v>297</v>
      </c>
      <c r="C182" s="34" t="s">
        <v>26</v>
      </c>
      <c r="D182" s="34" t="s">
        <v>325</v>
      </c>
      <c r="E182" s="70">
        <v>44515</v>
      </c>
      <c r="F182" s="70">
        <v>44515</v>
      </c>
      <c r="G182" s="34">
        <v>420</v>
      </c>
      <c r="H182" s="34" t="s">
        <v>293</v>
      </c>
      <c r="I182" s="34" t="s">
        <v>8</v>
      </c>
    </row>
    <row r="183" spans="1:10" x14ac:dyDescent="0.3">
      <c r="A183" s="34" t="s">
        <v>46</v>
      </c>
      <c r="B183" s="34" t="s">
        <v>297</v>
      </c>
      <c r="C183" s="34" t="s">
        <v>7</v>
      </c>
      <c r="D183" s="34" t="s">
        <v>30</v>
      </c>
      <c r="E183" s="70">
        <v>44515</v>
      </c>
      <c r="F183" s="70">
        <v>44515</v>
      </c>
      <c r="G183" s="34">
        <v>756</v>
      </c>
      <c r="H183" s="34" t="s">
        <v>293</v>
      </c>
      <c r="I183" s="34" t="s">
        <v>8</v>
      </c>
      <c r="J183" s="34" t="s">
        <v>27</v>
      </c>
    </row>
    <row r="184" spans="1:10" x14ac:dyDescent="0.3">
      <c r="A184" s="34" t="s">
        <v>36</v>
      </c>
      <c r="B184" s="34" t="s">
        <v>297</v>
      </c>
      <c r="C184" s="34" t="s">
        <v>26</v>
      </c>
      <c r="D184" s="34" t="s">
        <v>325</v>
      </c>
      <c r="E184" s="70">
        <v>44515</v>
      </c>
      <c r="F184" s="70">
        <v>44515</v>
      </c>
      <c r="G184" s="34">
        <v>610</v>
      </c>
      <c r="H184" s="34" t="s">
        <v>293</v>
      </c>
      <c r="I184" s="34" t="s">
        <v>8</v>
      </c>
      <c r="J184" s="34" t="s">
        <v>27</v>
      </c>
    </row>
    <row r="185" spans="1:10" x14ac:dyDescent="0.3">
      <c r="A185" s="34" t="s">
        <v>33</v>
      </c>
      <c r="B185" s="34" t="s">
        <v>297</v>
      </c>
      <c r="C185" s="34" t="s">
        <v>7</v>
      </c>
      <c r="D185" s="34" t="s">
        <v>30</v>
      </c>
      <c r="E185" s="70">
        <v>44515</v>
      </c>
      <c r="F185" s="70">
        <v>44515</v>
      </c>
      <c r="G185" s="34">
        <v>532</v>
      </c>
      <c r="H185" s="34" t="s">
        <v>293</v>
      </c>
      <c r="I185" s="34" t="s">
        <v>8</v>
      </c>
      <c r="J185" s="34" t="s">
        <v>27</v>
      </c>
    </row>
    <row r="186" spans="1:10" x14ac:dyDescent="0.3">
      <c r="A186" s="34" t="s">
        <v>310</v>
      </c>
      <c r="B186" s="34" t="s">
        <v>302</v>
      </c>
      <c r="C186" s="34" t="s">
        <v>23</v>
      </c>
      <c r="D186" s="34" t="s">
        <v>343</v>
      </c>
      <c r="E186" s="70">
        <v>44478</v>
      </c>
      <c r="F186" s="70">
        <v>44525</v>
      </c>
      <c r="G186" s="34">
        <v>306.47000000000003</v>
      </c>
      <c r="H186" s="34" t="s">
        <v>289</v>
      </c>
      <c r="I186" s="34" t="s">
        <v>100</v>
      </c>
      <c r="J186" s="34" t="s">
        <v>313</v>
      </c>
    </row>
    <row r="187" spans="1:10" x14ac:dyDescent="0.3">
      <c r="A187" s="34" t="s">
        <v>319</v>
      </c>
      <c r="B187" s="34" t="s">
        <v>320</v>
      </c>
      <c r="C187" s="34" t="s">
        <v>23</v>
      </c>
      <c r="D187" s="34" t="s">
        <v>30</v>
      </c>
      <c r="E187" s="70">
        <v>44521</v>
      </c>
      <c r="F187" s="70">
        <v>44528</v>
      </c>
      <c r="G187" s="26">
        <v>11248.24</v>
      </c>
      <c r="H187" s="34" t="s">
        <v>289</v>
      </c>
      <c r="I187" s="34" t="s">
        <v>100</v>
      </c>
      <c r="J187" s="34" t="s">
        <v>105</v>
      </c>
    </row>
    <row r="188" spans="1:10" x14ac:dyDescent="0.3">
      <c r="A188" s="34" t="s">
        <v>316</v>
      </c>
      <c r="B188" s="34" t="s">
        <v>317</v>
      </c>
      <c r="C188" s="34" t="s">
        <v>103</v>
      </c>
      <c r="D188" s="34" t="s">
        <v>344</v>
      </c>
      <c r="E188" s="70">
        <v>44512</v>
      </c>
      <c r="F188" s="70">
        <v>44529</v>
      </c>
      <c r="G188" s="34">
        <v>645.84</v>
      </c>
      <c r="H188" s="34" t="s">
        <v>289</v>
      </c>
      <c r="I188" s="34" t="s">
        <v>100</v>
      </c>
    </row>
    <row r="189" spans="1:10" x14ac:dyDescent="0.3">
      <c r="A189" s="34" t="s">
        <v>46</v>
      </c>
      <c r="B189" s="34" t="s">
        <v>314</v>
      </c>
      <c r="C189" s="34" t="s">
        <v>26</v>
      </c>
      <c r="D189" s="34" t="s">
        <v>298</v>
      </c>
      <c r="E189" s="70">
        <v>44530</v>
      </c>
      <c r="F189" s="70">
        <v>44530</v>
      </c>
      <c r="G189" s="26">
        <v>1723</v>
      </c>
      <c r="H189" s="34" t="s">
        <v>293</v>
      </c>
      <c r="I189" s="34" t="s">
        <v>8</v>
      </c>
      <c r="J189" s="34" t="s">
        <v>68</v>
      </c>
    </row>
    <row r="190" spans="1:10" x14ac:dyDescent="0.3">
      <c r="A190" s="34" t="s">
        <v>75</v>
      </c>
      <c r="B190" s="34" t="s">
        <v>314</v>
      </c>
      <c r="C190" s="34" t="s">
        <v>26</v>
      </c>
      <c r="D190" s="34" t="s">
        <v>298</v>
      </c>
      <c r="E190" s="70">
        <v>44530</v>
      </c>
      <c r="F190" s="70">
        <v>44530</v>
      </c>
      <c r="G190" s="26">
        <v>1126</v>
      </c>
      <c r="H190" s="34" t="s">
        <v>293</v>
      </c>
      <c r="I190" s="34" t="s">
        <v>8</v>
      </c>
      <c r="J190" s="34" t="s">
        <v>68</v>
      </c>
    </row>
    <row r="191" spans="1:10" x14ac:dyDescent="0.3">
      <c r="A191" s="34" t="s">
        <v>76</v>
      </c>
      <c r="B191" s="34" t="s">
        <v>314</v>
      </c>
      <c r="C191" s="34" t="s">
        <v>7</v>
      </c>
      <c r="D191" s="34" t="s">
        <v>30</v>
      </c>
      <c r="E191" s="70">
        <v>44530</v>
      </c>
      <c r="F191" s="70">
        <v>44530</v>
      </c>
      <c r="G191" s="26">
        <v>2826</v>
      </c>
      <c r="H191" s="34" t="s">
        <v>293</v>
      </c>
      <c r="I191" s="34" t="s">
        <v>8</v>
      </c>
      <c r="J191" s="34" t="s">
        <v>68</v>
      </c>
    </row>
    <row r="192" spans="1:10" x14ac:dyDescent="0.3">
      <c r="A192" s="34" t="s">
        <v>31</v>
      </c>
      <c r="B192" s="34" t="s">
        <v>314</v>
      </c>
      <c r="C192" s="34" t="s">
        <v>7</v>
      </c>
      <c r="D192" s="34" t="s">
        <v>30</v>
      </c>
      <c r="E192" s="70">
        <v>44530</v>
      </c>
      <c r="F192" s="70">
        <v>44530</v>
      </c>
      <c r="G192" s="34">
        <v>406</v>
      </c>
      <c r="H192" s="34" t="s">
        <v>293</v>
      </c>
      <c r="I192" s="34" t="s">
        <v>8</v>
      </c>
      <c r="J192" s="34" t="s">
        <v>69</v>
      </c>
    </row>
    <row r="193" spans="1:10" x14ac:dyDescent="0.3">
      <c r="A193" s="34" t="s">
        <v>31</v>
      </c>
      <c r="B193" s="34" t="s">
        <v>297</v>
      </c>
      <c r="C193" s="34" t="s">
        <v>26</v>
      </c>
      <c r="D193" s="34" t="s">
        <v>30</v>
      </c>
      <c r="E193" s="70">
        <v>44545</v>
      </c>
      <c r="F193" s="70">
        <v>44545</v>
      </c>
      <c r="G193" s="34">
        <v>420</v>
      </c>
      <c r="H193" s="34" t="s">
        <v>293</v>
      </c>
      <c r="I193" s="34" t="s">
        <v>8</v>
      </c>
    </row>
    <row r="194" spans="1:10" x14ac:dyDescent="0.3">
      <c r="A194" s="34" t="s">
        <v>46</v>
      </c>
      <c r="B194" s="34" t="s">
        <v>297</v>
      </c>
      <c r="C194" s="34" t="s">
        <v>7</v>
      </c>
      <c r="D194" s="34" t="s">
        <v>298</v>
      </c>
      <c r="E194" s="70">
        <v>44545</v>
      </c>
      <c r="F194" s="70">
        <v>44545</v>
      </c>
      <c r="G194" s="34">
        <v>756</v>
      </c>
      <c r="H194" s="34" t="s">
        <v>293</v>
      </c>
      <c r="I194" s="34" t="s">
        <v>8</v>
      </c>
      <c r="J194" s="34" t="s">
        <v>27</v>
      </c>
    </row>
    <row r="195" spans="1:10" x14ac:dyDescent="0.3">
      <c r="A195" s="34" t="s">
        <v>36</v>
      </c>
      <c r="B195" s="34" t="s">
        <v>297</v>
      </c>
      <c r="C195" s="34" t="s">
        <v>26</v>
      </c>
      <c r="D195" s="34" t="s">
        <v>30</v>
      </c>
      <c r="E195" s="70">
        <v>44545</v>
      </c>
      <c r="F195" s="70">
        <v>44545</v>
      </c>
      <c r="G195" s="34">
        <v>610</v>
      </c>
      <c r="H195" s="34" t="s">
        <v>293</v>
      </c>
      <c r="I195" s="34" t="s">
        <v>8</v>
      </c>
      <c r="J195" s="34" t="s">
        <v>27</v>
      </c>
    </row>
    <row r="196" spans="1:10" x14ac:dyDescent="0.3">
      <c r="A196" s="34" t="s">
        <v>33</v>
      </c>
      <c r="B196" s="34" t="s">
        <v>297</v>
      </c>
      <c r="C196" s="34" t="s">
        <v>7</v>
      </c>
      <c r="D196" s="34" t="s">
        <v>298</v>
      </c>
      <c r="E196" s="70">
        <v>44545</v>
      </c>
      <c r="F196" s="70">
        <v>44545</v>
      </c>
      <c r="G196" s="34">
        <v>532</v>
      </c>
      <c r="H196" s="34" t="s">
        <v>293</v>
      </c>
      <c r="I196" s="34" t="s">
        <v>8</v>
      </c>
      <c r="J196" s="34" t="s">
        <v>27</v>
      </c>
    </row>
    <row r="197" spans="1:10" x14ac:dyDescent="0.3">
      <c r="A197" s="34" t="s">
        <v>310</v>
      </c>
      <c r="B197" s="34" t="s">
        <v>302</v>
      </c>
      <c r="C197" s="34" t="s">
        <v>23</v>
      </c>
      <c r="D197" s="34" t="s">
        <v>345</v>
      </c>
      <c r="E197" s="70">
        <v>44509</v>
      </c>
      <c r="F197" s="70">
        <v>44555</v>
      </c>
      <c r="G197" s="34">
        <v>306.47000000000003</v>
      </c>
      <c r="H197" s="34" t="s">
        <v>289</v>
      </c>
      <c r="I197" s="34" t="s">
        <v>100</v>
      </c>
      <c r="J197" s="34" t="s">
        <v>313</v>
      </c>
    </row>
    <row r="198" spans="1:10" x14ac:dyDescent="0.3">
      <c r="A198" s="34" t="s">
        <v>319</v>
      </c>
      <c r="B198" s="34" t="s">
        <v>320</v>
      </c>
      <c r="C198" s="34" t="s">
        <v>23</v>
      </c>
      <c r="D198" s="34" t="s">
        <v>298</v>
      </c>
      <c r="E198" s="70">
        <v>44551</v>
      </c>
      <c r="F198" s="70">
        <v>44558</v>
      </c>
      <c r="G198" s="26">
        <v>11248.24</v>
      </c>
      <c r="H198" s="34" t="s">
        <v>289</v>
      </c>
      <c r="I198" s="34" t="s">
        <v>100</v>
      </c>
      <c r="J198" s="34" t="s">
        <v>105</v>
      </c>
    </row>
    <row r="199" spans="1:10" x14ac:dyDescent="0.3">
      <c r="A199" s="34" t="s">
        <v>316</v>
      </c>
      <c r="B199" s="34" t="s">
        <v>317</v>
      </c>
      <c r="C199" s="34" t="s">
        <v>103</v>
      </c>
      <c r="D199" s="34" t="s">
        <v>346</v>
      </c>
      <c r="E199" s="70">
        <v>44542</v>
      </c>
      <c r="F199" s="70">
        <v>44559</v>
      </c>
      <c r="G199" s="34">
        <v>645.84</v>
      </c>
      <c r="H199" s="34" t="s">
        <v>289</v>
      </c>
      <c r="I199" s="34" t="s">
        <v>100</v>
      </c>
    </row>
    <row r="200" spans="1:10" x14ac:dyDescent="0.3">
      <c r="A200" s="34" t="s">
        <v>76</v>
      </c>
      <c r="B200" s="34" t="s">
        <v>314</v>
      </c>
      <c r="C200" s="34" t="s">
        <v>7</v>
      </c>
      <c r="D200" s="34" t="s">
        <v>298</v>
      </c>
      <c r="E200" s="70">
        <v>44561</v>
      </c>
      <c r="F200" s="70">
        <v>44561</v>
      </c>
      <c r="G200" s="26">
        <v>2826</v>
      </c>
      <c r="H200" s="34" t="s">
        <v>293</v>
      </c>
      <c r="I200" s="34" t="s">
        <v>8</v>
      </c>
      <c r="J200" s="34" t="s">
        <v>68</v>
      </c>
    </row>
    <row r="201" spans="1:10" x14ac:dyDescent="0.3">
      <c r="A201" s="34" t="s">
        <v>31</v>
      </c>
      <c r="B201" s="34" t="s">
        <v>314</v>
      </c>
      <c r="C201" s="34" t="s">
        <v>7</v>
      </c>
      <c r="D201" s="34" t="s">
        <v>298</v>
      </c>
      <c r="E201" s="70">
        <v>44561</v>
      </c>
      <c r="F201" s="70">
        <v>44561</v>
      </c>
      <c r="G201" s="34">
        <v>406</v>
      </c>
      <c r="H201" s="34" t="s">
        <v>293</v>
      </c>
      <c r="I201" s="34" t="s">
        <v>8</v>
      </c>
      <c r="J201" s="34" t="s">
        <v>69</v>
      </c>
    </row>
    <row r="202" spans="1:10" x14ac:dyDescent="0.3">
      <c r="A202" s="34" t="s">
        <v>31</v>
      </c>
      <c r="B202" s="34" t="s">
        <v>297</v>
      </c>
      <c r="C202" s="34" t="s">
        <v>26</v>
      </c>
      <c r="D202" s="34" t="s">
        <v>298</v>
      </c>
      <c r="E202" s="70">
        <v>44576</v>
      </c>
      <c r="F202" s="70">
        <v>44576</v>
      </c>
      <c r="G202" s="34">
        <v>420</v>
      </c>
      <c r="H202" s="34" t="s">
        <v>293</v>
      </c>
      <c r="I202" s="34" t="s">
        <v>8</v>
      </c>
    </row>
    <row r="203" spans="1:10" x14ac:dyDescent="0.3">
      <c r="A203" s="34" t="s">
        <v>36</v>
      </c>
      <c r="B203" s="34" t="s">
        <v>297</v>
      </c>
      <c r="C203" s="34" t="s">
        <v>26</v>
      </c>
      <c r="D203" s="34" t="s">
        <v>298</v>
      </c>
      <c r="E203" s="70">
        <v>44576</v>
      </c>
      <c r="F203" s="70">
        <v>44576</v>
      </c>
      <c r="G203" s="34">
        <v>610</v>
      </c>
      <c r="H203" s="34" t="s">
        <v>293</v>
      </c>
      <c r="I203" s="34" t="s">
        <v>8</v>
      </c>
      <c r="J203" s="34" t="s">
        <v>27</v>
      </c>
    </row>
    <row r="204" spans="1:10" x14ac:dyDescent="0.3">
      <c r="A204" s="34" t="s">
        <v>310</v>
      </c>
      <c r="B204" s="34" t="s">
        <v>302</v>
      </c>
      <c r="C204" s="34" t="s">
        <v>23</v>
      </c>
      <c r="D204" s="34" t="s">
        <v>347</v>
      </c>
      <c r="E204" s="70">
        <v>44539</v>
      </c>
      <c r="F204" s="70">
        <v>44586</v>
      </c>
      <c r="G204" s="34">
        <v>306.47000000000003</v>
      </c>
      <c r="H204" s="34" t="s">
        <v>289</v>
      </c>
      <c r="I204" s="34" t="s">
        <v>100</v>
      </c>
      <c r="J204" s="34" t="s">
        <v>313</v>
      </c>
    </row>
    <row r="205" spans="1:10" x14ac:dyDescent="0.3">
      <c r="A205" s="34" t="s">
        <v>316</v>
      </c>
      <c r="B205" s="34" t="s">
        <v>317</v>
      </c>
      <c r="C205" s="34" t="s">
        <v>103</v>
      </c>
      <c r="D205" s="34" t="s">
        <v>348</v>
      </c>
      <c r="E205" s="70">
        <v>44573</v>
      </c>
      <c r="F205" s="70">
        <v>44590</v>
      </c>
      <c r="G205" s="34">
        <v>645.84</v>
      </c>
      <c r="H205" s="34" t="s">
        <v>289</v>
      </c>
      <c r="I205" s="34" t="s">
        <v>100</v>
      </c>
    </row>
    <row r="206" spans="1:10" x14ac:dyDescent="0.3">
      <c r="A206" s="34" t="s">
        <v>310</v>
      </c>
      <c r="B206" s="34" t="s">
        <v>302</v>
      </c>
      <c r="C206" s="34" t="s">
        <v>23</v>
      </c>
      <c r="D206" s="34" t="s">
        <v>349</v>
      </c>
      <c r="E206" s="70">
        <v>44570</v>
      </c>
      <c r="F206" s="70">
        <v>44617</v>
      </c>
      <c r="G206" s="34">
        <v>306.47000000000003</v>
      </c>
      <c r="H206" s="34" t="s">
        <v>289</v>
      </c>
      <c r="I206" s="34" t="s">
        <v>100</v>
      </c>
      <c r="J206" s="34" t="s">
        <v>313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sqref="A1:XFD161"/>
    </sheetView>
  </sheetViews>
  <sheetFormatPr defaultRowHeight="14.4" x14ac:dyDescent="0.3"/>
  <cols>
    <col min="1" max="1" width="44.109375" style="34" bestFit="1" customWidth="1"/>
    <col min="2" max="2" width="47.21875" style="34" bestFit="1" customWidth="1"/>
    <col min="3" max="3" width="4.33203125" style="34" bestFit="1" customWidth="1"/>
    <col min="4" max="4" width="7.77734375" style="34" bestFit="1" customWidth="1"/>
    <col min="5" max="6" width="10.5546875" style="34" bestFit="1" customWidth="1"/>
    <col min="7" max="7" width="13.21875" style="34" bestFit="1" customWidth="1"/>
    <col min="8" max="8" width="10.5546875" style="34" bestFit="1" customWidth="1"/>
    <col min="9" max="9" width="15.21875" style="34" bestFit="1" customWidth="1"/>
    <col min="10" max="10" width="27.77734375" style="34" bestFit="1" customWidth="1"/>
    <col min="11" max="16384" width="8.88671875" style="34"/>
  </cols>
  <sheetData>
    <row r="1" spans="1:10" x14ac:dyDescent="0.3">
      <c r="A1" s="34" t="s">
        <v>283</v>
      </c>
      <c r="B1" s="34" t="s">
        <v>284</v>
      </c>
      <c r="C1" s="34" t="s">
        <v>0</v>
      </c>
      <c r="D1" s="34" t="s">
        <v>1</v>
      </c>
      <c r="E1" s="34" t="s">
        <v>2</v>
      </c>
      <c r="F1" s="34" t="s">
        <v>3</v>
      </c>
      <c r="G1" s="34" t="s">
        <v>350</v>
      </c>
      <c r="H1" s="34" t="s">
        <v>351</v>
      </c>
      <c r="I1" s="34" t="s">
        <v>4</v>
      </c>
      <c r="J1" s="34" t="s">
        <v>5</v>
      </c>
    </row>
    <row r="2" spans="1:10" x14ac:dyDescent="0.3">
      <c r="A2" s="34" t="s">
        <v>122</v>
      </c>
      <c r="B2" s="34" t="s">
        <v>352</v>
      </c>
      <c r="C2" s="34" t="s">
        <v>23</v>
      </c>
      <c r="D2" s="34">
        <v>4504</v>
      </c>
      <c r="E2" s="70">
        <v>44179</v>
      </c>
      <c r="F2" s="70">
        <v>44207</v>
      </c>
      <c r="G2" s="26">
        <v>1008</v>
      </c>
      <c r="H2" s="70">
        <v>44200</v>
      </c>
      <c r="I2" s="34" t="s">
        <v>108</v>
      </c>
      <c r="J2" s="34" t="s">
        <v>123</v>
      </c>
    </row>
    <row r="3" spans="1:10" x14ac:dyDescent="0.3">
      <c r="A3" s="34" t="s">
        <v>114</v>
      </c>
      <c r="B3" s="34" t="s">
        <v>353</v>
      </c>
      <c r="C3" s="34" t="s">
        <v>23</v>
      </c>
      <c r="D3" s="34" t="s">
        <v>115</v>
      </c>
      <c r="E3" s="70">
        <v>44193</v>
      </c>
      <c r="F3" s="70">
        <v>44211</v>
      </c>
      <c r="G3" s="34">
        <v>119</v>
      </c>
      <c r="H3" s="70">
        <v>44200</v>
      </c>
      <c r="I3" s="34" t="s">
        <v>108</v>
      </c>
      <c r="J3" s="34" t="s">
        <v>112</v>
      </c>
    </row>
    <row r="4" spans="1:10" x14ac:dyDescent="0.3">
      <c r="A4" s="34" t="s">
        <v>6</v>
      </c>
      <c r="B4" s="34" t="s">
        <v>354</v>
      </c>
      <c r="C4" s="34" t="s">
        <v>7</v>
      </c>
      <c r="E4" s="70">
        <v>44201</v>
      </c>
      <c r="F4" s="70">
        <v>44200</v>
      </c>
      <c r="G4" s="26">
        <v>2415.21</v>
      </c>
      <c r="H4" s="70">
        <v>44200</v>
      </c>
      <c r="I4" s="34" t="s">
        <v>8</v>
      </c>
      <c r="J4" s="34" t="s">
        <v>9</v>
      </c>
    </row>
    <row r="5" spans="1:10" x14ac:dyDescent="0.3">
      <c r="A5" s="34" t="s">
        <v>126</v>
      </c>
      <c r="B5" s="34" t="s">
        <v>355</v>
      </c>
      <c r="C5" s="34" t="s">
        <v>23</v>
      </c>
      <c r="D5" s="34">
        <v>9860</v>
      </c>
      <c r="E5" s="70">
        <v>44187</v>
      </c>
      <c r="F5" s="70">
        <v>44201</v>
      </c>
      <c r="G5" s="34">
        <v>444.4</v>
      </c>
      <c r="H5" s="70">
        <v>44200</v>
      </c>
      <c r="I5" s="34" t="s">
        <v>108</v>
      </c>
    </row>
    <row r="6" spans="1:10" x14ac:dyDescent="0.3">
      <c r="A6" s="34" t="s">
        <v>124</v>
      </c>
      <c r="B6" s="34" t="s">
        <v>356</v>
      </c>
      <c r="C6" s="34" t="s">
        <v>23</v>
      </c>
      <c r="D6" s="34">
        <v>4521</v>
      </c>
      <c r="E6" s="70">
        <v>44182</v>
      </c>
      <c r="F6" s="70">
        <v>44208</v>
      </c>
      <c r="G6" s="34">
        <v>400</v>
      </c>
      <c r="H6" s="70">
        <v>44200</v>
      </c>
      <c r="I6" s="34" t="s">
        <v>108</v>
      </c>
      <c r="J6" s="34" t="s">
        <v>125</v>
      </c>
    </row>
    <row r="7" spans="1:10" x14ac:dyDescent="0.3">
      <c r="A7" s="34" t="s">
        <v>111</v>
      </c>
      <c r="B7" s="34" t="s">
        <v>353</v>
      </c>
      <c r="C7" s="34" t="s">
        <v>103</v>
      </c>
      <c r="D7" s="34">
        <v>323917</v>
      </c>
      <c r="E7" s="70">
        <v>44180</v>
      </c>
      <c r="F7" s="70">
        <v>44197</v>
      </c>
      <c r="G7" s="34">
        <v>643.70000000000005</v>
      </c>
      <c r="H7" s="70">
        <v>44200</v>
      </c>
      <c r="I7" s="34" t="s">
        <v>108</v>
      </c>
      <c r="J7" s="34" t="s">
        <v>121</v>
      </c>
    </row>
    <row r="8" spans="1:10" x14ac:dyDescent="0.3">
      <c r="A8" s="34" t="s">
        <v>107</v>
      </c>
      <c r="B8" s="34" t="s">
        <v>357</v>
      </c>
      <c r="C8" s="34" t="s">
        <v>23</v>
      </c>
      <c r="D8" s="34">
        <v>8465</v>
      </c>
      <c r="E8" s="70">
        <v>44174</v>
      </c>
      <c r="F8" s="70">
        <v>44204</v>
      </c>
      <c r="G8" s="34">
        <v>611.09</v>
      </c>
      <c r="H8" s="70">
        <v>44200</v>
      </c>
      <c r="I8" s="34" t="s">
        <v>108</v>
      </c>
      <c r="J8" s="34" t="s">
        <v>88</v>
      </c>
    </row>
    <row r="9" spans="1:10" x14ac:dyDescent="0.3">
      <c r="A9" s="34" t="s">
        <v>358</v>
      </c>
      <c r="B9" s="34" t="s">
        <v>359</v>
      </c>
      <c r="C9" s="34" t="s">
        <v>23</v>
      </c>
      <c r="D9" s="34" t="s">
        <v>99</v>
      </c>
      <c r="E9" s="70">
        <v>44199</v>
      </c>
      <c r="F9" s="70">
        <v>44206</v>
      </c>
      <c r="G9" s="34">
        <v>106.5</v>
      </c>
      <c r="H9" s="70">
        <v>44200</v>
      </c>
      <c r="I9" s="34" t="s">
        <v>100</v>
      </c>
    </row>
    <row r="10" spans="1:10" x14ac:dyDescent="0.3">
      <c r="A10" s="34" t="s">
        <v>130</v>
      </c>
      <c r="B10" s="34" t="s">
        <v>360</v>
      </c>
      <c r="C10" s="34" t="s">
        <v>7</v>
      </c>
      <c r="D10" s="34">
        <v>159</v>
      </c>
      <c r="E10" s="70">
        <v>44193</v>
      </c>
      <c r="F10" s="70">
        <v>44207</v>
      </c>
      <c r="G10" s="34">
        <v>731</v>
      </c>
      <c r="H10" s="70">
        <v>44200</v>
      </c>
      <c r="I10" s="34" t="s">
        <v>108</v>
      </c>
    </row>
    <row r="11" spans="1:10" x14ac:dyDescent="0.3">
      <c r="A11" s="34" t="s">
        <v>131</v>
      </c>
      <c r="B11" s="34" t="s">
        <v>352</v>
      </c>
      <c r="C11" s="34" t="s">
        <v>23</v>
      </c>
      <c r="D11" s="34">
        <v>29543</v>
      </c>
      <c r="E11" s="70">
        <v>44186</v>
      </c>
      <c r="F11" s="70">
        <v>44214</v>
      </c>
      <c r="G11" s="34">
        <v>330</v>
      </c>
      <c r="H11" s="70">
        <v>44200</v>
      </c>
      <c r="I11" s="34" t="s">
        <v>108</v>
      </c>
      <c r="J11" s="34" t="s">
        <v>132</v>
      </c>
    </row>
    <row r="12" spans="1:10" x14ac:dyDescent="0.3">
      <c r="A12" s="34" t="s">
        <v>91</v>
      </c>
      <c r="B12" s="34" t="s">
        <v>361</v>
      </c>
      <c r="C12" s="34" t="s">
        <v>23</v>
      </c>
      <c r="D12" s="34">
        <v>8946</v>
      </c>
      <c r="E12" s="70">
        <v>44200</v>
      </c>
      <c r="F12" s="70">
        <v>44200</v>
      </c>
      <c r="G12" s="34">
        <v>35.96</v>
      </c>
      <c r="H12" s="70">
        <v>44200</v>
      </c>
      <c r="I12" s="34" t="s">
        <v>86</v>
      </c>
    </row>
    <row r="13" spans="1:10" x14ac:dyDescent="0.3">
      <c r="A13" s="34" t="s">
        <v>10</v>
      </c>
      <c r="B13" s="34" t="s">
        <v>362</v>
      </c>
      <c r="C13" s="34" t="s">
        <v>7</v>
      </c>
      <c r="D13" s="34" t="s">
        <v>11</v>
      </c>
      <c r="E13" s="70">
        <v>44201</v>
      </c>
      <c r="F13" s="70">
        <v>44201</v>
      </c>
      <c r="G13" s="34">
        <v>98.91</v>
      </c>
      <c r="H13" s="70">
        <v>44201</v>
      </c>
      <c r="I13" s="34" t="s">
        <v>8</v>
      </c>
      <c r="J13" s="34" t="s">
        <v>12</v>
      </c>
    </row>
    <row r="14" spans="1:10" x14ac:dyDescent="0.3">
      <c r="A14" s="34" t="s">
        <v>10</v>
      </c>
      <c r="B14" s="34" t="s">
        <v>362</v>
      </c>
      <c r="C14" s="34" t="s">
        <v>7</v>
      </c>
      <c r="D14" s="34" t="s">
        <v>13</v>
      </c>
      <c r="E14" s="70">
        <v>44201</v>
      </c>
      <c r="F14" s="70">
        <v>44321</v>
      </c>
      <c r="G14" s="34">
        <v>98.91</v>
      </c>
      <c r="H14" s="70">
        <v>44201</v>
      </c>
      <c r="I14" s="34" t="s">
        <v>8</v>
      </c>
    </row>
    <row r="15" spans="1:10" x14ac:dyDescent="0.3">
      <c r="A15" s="34" t="s">
        <v>10</v>
      </c>
      <c r="B15" s="34" t="s">
        <v>362</v>
      </c>
      <c r="C15" s="34" t="s">
        <v>7</v>
      </c>
      <c r="D15" s="34" t="s">
        <v>14</v>
      </c>
      <c r="E15" s="70">
        <v>44201</v>
      </c>
      <c r="F15" s="70">
        <v>44352</v>
      </c>
      <c r="G15" s="34">
        <v>98.91</v>
      </c>
      <c r="H15" s="70">
        <v>44201</v>
      </c>
      <c r="I15" s="34" t="s">
        <v>8</v>
      </c>
    </row>
    <row r="16" spans="1:10" x14ac:dyDescent="0.3">
      <c r="A16" s="34" t="s">
        <v>134</v>
      </c>
      <c r="B16" s="34" t="s">
        <v>363</v>
      </c>
      <c r="C16" s="34" t="s">
        <v>23</v>
      </c>
      <c r="D16" s="34">
        <v>2702</v>
      </c>
      <c r="E16" s="70">
        <v>44193</v>
      </c>
      <c r="F16" s="70">
        <v>44206</v>
      </c>
      <c r="G16" s="34">
        <v>95.59</v>
      </c>
      <c r="H16" s="70">
        <v>44201</v>
      </c>
      <c r="I16" s="34" t="s">
        <v>108</v>
      </c>
    </row>
    <row r="17" spans="1:10" x14ac:dyDescent="0.3">
      <c r="A17" s="34" t="s">
        <v>109</v>
      </c>
      <c r="B17" s="34" t="s">
        <v>364</v>
      </c>
      <c r="C17" s="34" t="s">
        <v>23</v>
      </c>
      <c r="D17" s="34">
        <v>26624</v>
      </c>
      <c r="E17" s="70">
        <v>44174</v>
      </c>
      <c r="F17" s="70">
        <v>44202</v>
      </c>
      <c r="G17" s="34">
        <v>305</v>
      </c>
      <c r="H17" s="70">
        <v>44201</v>
      </c>
      <c r="I17" s="34" t="s">
        <v>108</v>
      </c>
      <c r="J17" s="34" t="s">
        <v>110</v>
      </c>
    </row>
    <row r="18" spans="1:10" x14ac:dyDescent="0.3">
      <c r="A18" s="34" t="s">
        <v>109</v>
      </c>
      <c r="B18" s="34" t="s">
        <v>364</v>
      </c>
      <c r="C18" s="34" t="s">
        <v>23</v>
      </c>
      <c r="D18" s="34">
        <v>50648</v>
      </c>
      <c r="E18" s="70">
        <v>44174</v>
      </c>
      <c r="F18" s="70">
        <v>44202</v>
      </c>
      <c r="G18" s="34">
        <v>264</v>
      </c>
      <c r="H18" s="70">
        <v>44201</v>
      </c>
      <c r="I18" s="34" t="s">
        <v>108</v>
      </c>
      <c r="J18" s="34" t="s">
        <v>110</v>
      </c>
    </row>
    <row r="19" spans="1:10" x14ac:dyDescent="0.3">
      <c r="A19" s="34" t="s">
        <v>10</v>
      </c>
      <c r="B19" s="34" t="s">
        <v>362</v>
      </c>
      <c r="C19" s="34" t="s">
        <v>7</v>
      </c>
      <c r="D19" s="34" t="s">
        <v>15</v>
      </c>
      <c r="E19" s="70">
        <v>44201</v>
      </c>
      <c r="F19" s="70">
        <v>44291</v>
      </c>
      <c r="G19" s="34">
        <v>98.91</v>
      </c>
      <c r="H19" s="70">
        <v>44201</v>
      </c>
      <c r="I19" s="34" t="s">
        <v>8</v>
      </c>
    </row>
    <row r="20" spans="1:10" x14ac:dyDescent="0.3">
      <c r="A20" s="34" t="s">
        <v>136</v>
      </c>
      <c r="B20" s="34" t="s">
        <v>363</v>
      </c>
      <c r="C20" s="34" t="s">
        <v>23</v>
      </c>
      <c r="D20" s="34">
        <v>182</v>
      </c>
      <c r="E20" s="70">
        <v>44196</v>
      </c>
      <c r="F20" s="70">
        <v>44206</v>
      </c>
      <c r="G20" s="34">
        <v>117.94</v>
      </c>
      <c r="H20" s="70">
        <v>44201</v>
      </c>
      <c r="I20" s="34" t="s">
        <v>108</v>
      </c>
    </row>
    <row r="21" spans="1:10" x14ac:dyDescent="0.3">
      <c r="A21" s="34" t="s">
        <v>10</v>
      </c>
      <c r="B21" s="34" t="s">
        <v>362</v>
      </c>
      <c r="C21" s="34" t="s">
        <v>7</v>
      </c>
      <c r="D21" s="34" t="s">
        <v>16</v>
      </c>
      <c r="E21" s="70">
        <v>44201</v>
      </c>
      <c r="F21" s="70">
        <v>44232</v>
      </c>
      <c r="G21" s="34">
        <v>98.91</v>
      </c>
      <c r="H21" s="70">
        <v>44201</v>
      </c>
      <c r="I21" s="34" t="s">
        <v>8</v>
      </c>
    </row>
    <row r="22" spans="1:10" x14ac:dyDescent="0.3">
      <c r="A22" s="34" t="s">
        <v>10</v>
      </c>
      <c r="B22" s="34" t="s">
        <v>362</v>
      </c>
      <c r="C22" s="34" t="s">
        <v>7</v>
      </c>
      <c r="D22" s="34" t="s">
        <v>17</v>
      </c>
      <c r="E22" s="70">
        <v>44201</v>
      </c>
      <c r="F22" s="70">
        <v>44260</v>
      </c>
      <c r="G22" s="34">
        <v>98.91</v>
      </c>
      <c r="H22" s="70">
        <v>44201</v>
      </c>
      <c r="I22" s="34" t="s">
        <v>8</v>
      </c>
    </row>
    <row r="23" spans="1:10" x14ac:dyDescent="0.3">
      <c r="A23" s="34" t="s">
        <v>299</v>
      </c>
      <c r="B23" s="34" t="s">
        <v>365</v>
      </c>
      <c r="C23" s="34" t="s">
        <v>7</v>
      </c>
      <c r="D23" s="34">
        <v>591027</v>
      </c>
      <c r="E23" s="70">
        <v>44200</v>
      </c>
      <c r="F23" s="70">
        <v>44211</v>
      </c>
      <c r="G23" s="34">
        <v>73.430000000000007</v>
      </c>
      <c r="H23" s="70">
        <v>44201</v>
      </c>
      <c r="I23" s="34" t="s">
        <v>100</v>
      </c>
    </row>
    <row r="24" spans="1:10" x14ac:dyDescent="0.3">
      <c r="A24" s="34" t="s">
        <v>18</v>
      </c>
      <c r="B24" s="34" t="s">
        <v>366</v>
      </c>
      <c r="C24" s="34" t="s">
        <v>19</v>
      </c>
      <c r="E24" s="70">
        <v>44202</v>
      </c>
      <c r="F24" s="70">
        <v>44202</v>
      </c>
      <c r="G24" s="34">
        <v>4</v>
      </c>
      <c r="H24" s="70">
        <v>44202</v>
      </c>
      <c r="I24" s="34" t="s">
        <v>8</v>
      </c>
      <c r="J24" s="34" t="s">
        <v>20</v>
      </c>
    </row>
    <row r="25" spans="1:10" x14ac:dyDescent="0.3">
      <c r="A25" s="34" t="s">
        <v>10</v>
      </c>
      <c r="B25" s="34" t="s">
        <v>362</v>
      </c>
      <c r="C25" s="34" t="s">
        <v>7</v>
      </c>
      <c r="E25" s="70">
        <v>44202</v>
      </c>
      <c r="F25" s="70">
        <v>44202</v>
      </c>
      <c r="G25" s="34">
        <v>322.89999999999998</v>
      </c>
      <c r="H25" s="70">
        <v>44202</v>
      </c>
      <c r="I25" s="34" t="s">
        <v>8</v>
      </c>
      <c r="J25" s="34" t="s">
        <v>21</v>
      </c>
    </row>
    <row r="26" spans="1:10" x14ac:dyDescent="0.3">
      <c r="A26" s="34" t="s">
        <v>85</v>
      </c>
      <c r="B26" s="34" t="s">
        <v>367</v>
      </c>
      <c r="C26" s="34" t="s">
        <v>7</v>
      </c>
      <c r="E26" s="70">
        <v>44203</v>
      </c>
      <c r="F26" s="70">
        <v>44203</v>
      </c>
      <c r="G26" s="34">
        <v>2</v>
      </c>
      <c r="H26" s="70">
        <v>44203</v>
      </c>
      <c r="I26" s="34" t="s">
        <v>86</v>
      </c>
    </row>
    <row r="27" spans="1:10" x14ac:dyDescent="0.3">
      <c r="A27" s="34" t="s">
        <v>22</v>
      </c>
      <c r="B27" s="34" t="s">
        <v>354</v>
      </c>
      <c r="C27" s="34" t="s">
        <v>7</v>
      </c>
      <c r="E27" s="70">
        <v>44207</v>
      </c>
      <c r="F27" s="70">
        <v>44204</v>
      </c>
      <c r="G27" s="34">
        <v>701.46</v>
      </c>
      <c r="H27" s="70">
        <v>44204</v>
      </c>
      <c r="I27" s="34" t="s">
        <v>8</v>
      </c>
      <c r="J27" s="34" t="s">
        <v>9</v>
      </c>
    </row>
    <row r="28" spans="1:10" x14ac:dyDescent="0.3">
      <c r="A28" s="34" t="s">
        <v>111</v>
      </c>
      <c r="B28" s="34" t="s">
        <v>353</v>
      </c>
      <c r="C28" s="34" t="s">
        <v>23</v>
      </c>
      <c r="D28" s="34">
        <v>774047</v>
      </c>
      <c r="E28" s="70">
        <v>44183</v>
      </c>
      <c r="F28" s="70">
        <v>44204</v>
      </c>
      <c r="G28" s="34">
        <v>110.16</v>
      </c>
      <c r="H28" s="70">
        <v>44204</v>
      </c>
      <c r="I28" s="34" t="s">
        <v>108</v>
      </c>
      <c r="J28" s="34" t="s">
        <v>133</v>
      </c>
    </row>
    <row r="29" spans="1:10" x14ac:dyDescent="0.3">
      <c r="A29" s="34" t="s">
        <v>18</v>
      </c>
      <c r="B29" s="34" t="s">
        <v>366</v>
      </c>
      <c r="C29" s="34" t="s">
        <v>19</v>
      </c>
      <c r="E29" s="70">
        <v>44208</v>
      </c>
      <c r="F29" s="70">
        <v>44208</v>
      </c>
      <c r="G29" s="34">
        <v>4</v>
      </c>
      <c r="H29" s="70">
        <v>44208</v>
      </c>
      <c r="I29" s="34" t="s">
        <v>8</v>
      </c>
      <c r="J29" s="34" t="s">
        <v>20</v>
      </c>
    </row>
    <row r="30" spans="1:10" x14ac:dyDescent="0.3">
      <c r="A30" s="34" t="s">
        <v>97</v>
      </c>
      <c r="B30" s="34" t="s">
        <v>357</v>
      </c>
      <c r="C30" s="34" t="s">
        <v>23</v>
      </c>
      <c r="D30" s="34">
        <v>145967</v>
      </c>
      <c r="E30" s="70">
        <v>44208</v>
      </c>
      <c r="F30" s="70">
        <v>44208</v>
      </c>
      <c r="G30" s="34">
        <v>19.95</v>
      </c>
      <c r="H30" s="70">
        <v>44208</v>
      </c>
      <c r="I30" s="34" t="s">
        <v>86</v>
      </c>
    </row>
    <row r="31" spans="1:10" x14ac:dyDescent="0.3">
      <c r="A31" s="34" t="s">
        <v>368</v>
      </c>
      <c r="B31" s="34" t="s">
        <v>369</v>
      </c>
      <c r="C31" s="34" t="s">
        <v>23</v>
      </c>
      <c r="D31" s="34">
        <v>849875</v>
      </c>
      <c r="E31" s="70">
        <v>44201</v>
      </c>
      <c r="F31" s="70">
        <v>44209</v>
      </c>
      <c r="G31" s="34">
        <v>304.66000000000003</v>
      </c>
      <c r="H31" s="70">
        <v>44209</v>
      </c>
      <c r="I31" s="34" t="s">
        <v>108</v>
      </c>
      <c r="J31" s="34">
        <v>2095525947</v>
      </c>
    </row>
    <row r="32" spans="1:10" x14ac:dyDescent="0.3">
      <c r="A32" s="34" t="s">
        <v>368</v>
      </c>
      <c r="B32" s="34" t="s">
        <v>369</v>
      </c>
      <c r="C32" s="34" t="s">
        <v>23</v>
      </c>
      <c r="D32" s="34">
        <v>846032</v>
      </c>
      <c r="E32" s="70">
        <v>44201</v>
      </c>
      <c r="F32" s="70">
        <v>44209</v>
      </c>
      <c r="G32" s="26">
        <v>2079.34</v>
      </c>
      <c r="H32" s="70">
        <v>44209</v>
      </c>
      <c r="I32" s="34" t="s">
        <v>108</v>
      </c>
      <c r="J32" s="34">
        <v>2095092501</v>
      </c>
    </row>
    <row r="33" spans="1:10" x14ac:dyDescent="0.3">
      <c r="A33" s="34" t="s">
        <v>368</v>
      </c>
      <c r="B33" s="34" t="s">
        <v>369</v>
      </c>
      <c r="C33" s="34" t="s">
        <v>23</v>
      </c>
      <c r="D33" s="34">
        <v>846031</v>
      </c>
      <c r="E33" s="70">
        <v>44201</v>
      </c>
      <c r="F33" s="70">
        <v>44209</v>
      </c>
      <c r="G33" s="34">
        <v>523.47</v>
      </c>
      <c r="H33" s="70">
        <v>44209</v>
      </c>
      <c r="I33" s="34" t="s">
        <v>108</v>
      </c>
      <c r="J33" s="34">
        <v>2095092528</v>
      </c>
    </row>
    <row r="34" spans="1:10" x14ac:dyDescent="0.3">
      <c r="A34" s="34" t="s">
        <v>368</v>
      </c>
      <c r="B34" s="34" t="s">
        <v>369</v>
      </c>
      <c r="C34" s="34" t="s">
        <v>23</v>
      </c>
      <c r="D34" s="34">
        <v>848317</v>
      </c>
      <c r="E34" s="70">
        <v>44201</v>
      </c>
      <c r="F34" s="70">
        <v>44209</v>
      </c>
      <c r="G34" s="34">
        <v>134.80000000000001</v>
      </c>
      <c r="H34" s="70">
        <v>44209</v>
      </c>
      <c r="I34" s="34" t="s">
        <v>108</v>
      </c>
      <c r="J34" s="34">
        <v>2095092536</v>
      </c>
    </row>
    <row r="35" spans="1:10" x14ac:dyDescent="0.3">
      <c r="A35" s="34" t="s">
        <v>368</v>
      </c>
      <c r="B35" s="34" t="s">
        <v>369</v>
      </c>
      <c r="C35" s="34" t="s">
        <v>23</v>
      </c>
      <c r="D35" s="34">
        <v>880308</v>
      </c>
      <c r="E35" s="70">
        <v>44201</v>
      </c>
      <c r="F35" s="70">
        <v>44209</v>
      </c>
      <c r="G35" s="34">
        <v>354.18</v>
      </c>
      <c r="H35" s="70">
        <v>44209</v>
      </c>
      <c r="I35" s="34" t="s">
        <v>108</v>
      </c>
      <c r="J35" s="34">
        <v>2095525939</v>
      </c>
    </row>
    <row r="36" spans="1:10" x14ac:dyDescent="0.3">
      <c r="A36" s="34" t="s">
        <v>95</v>
      </c>
      <c r="B36" s="34" t="s">
        <v>357</v>
      </c>
      <c r="C36" s="34" t="s">
        <v>23</v>
      </c>
      <c r="D36" s="34">
        <v>382882</v>
      </c>
      <c r="E36" s="70">
        <v>44209</v>
      </c>
      <c r="F36" s="70">
        <v>44209</v>
      </c>
      <c r="G36" s="34">
        <v>14</v>
      </c>
      <c r="H36" s="70">
        <v>44209</v>
      </c>
      <c r="I36" s="34" t="s">
        <v>86</v>
      </c>
      <c r="J36" s="34" t="s">
        <v>96</v>
      </c>
    </row>
    <row r="37" spans="1:10" x14ac:dyDescent="0.3">
      <c r="A37" s="34" t="s">
        <v>368</v>
      </c>
      <c r="B37" s="34" t="s">
        <v>369</v>
      </c>
      <c r="C37" s="34" t="s">
        <v>23</v>
      </c>
      <c r="D37" s="34">
        <v>832747</v>
      </c>
      <c r="E37" s="70">
        <v>44201</v>
      </c>
      <c r="F37" s="70">
        <v>44209</v>
      </c>
      <c r="G37" s="34">
        <v>195.02</v>
      </c>
      <c r="H37" s="70">
        <v>44209</v>
      </c>
      <c r="I37" s="34" t="s">
        <v>108</v>
      </c>
      <c r="J37" s="34">
        <v>2095092510</v>
      </c>
    </row>
    <row r="38" spans="1:10" x14ac:dyDescent="0.3">
      <c r="A38" s="34" t="s">
        <v>370</v>
      </c>
      <c r="B38" s="34" t="s">
        <v>356</v>
      </c>
      <c r="C38" s="34" t="s">
        <v>23</v>
      </c>
      <c r="D38" s="34">
        <v>96</v>
      </c>
      <c r="E38" s="70">
        <v>44208</v>
      </c>
      <c r="F38" s="70">
        <v>44209</v>
      </c>
      <c r="G38" s="34">
        <v>480</v>
      </c>
      <c r="H38" s="70">
        <v>44209</v>
      </c>
      <c r="I38" s="34" t="s">
        <v>8</v>
      </c>
      <c r="J38" s="34" t="s">
        <v>24</v>
      </c>
    </row>
    <row r="39" spans="1:10" x14ac:dyDescent="0.3">
      <c r="A39" s="34" t="s">
        <v>92</v>
      </c>
      <c r="B39" s="34" t="s">
        <v>352</v>
      </c>
      <c r="C39" s="34" t="s">
        <v>7</v>
      </c>
      <c r="E39" s="70">
        <v>44210</v>
      </c>
      <c r="F39" s="70">
        <v>44210</v>
      </c>
      <c r="G39" s="34">
        <v>49</v>
      </c>
      <c r="H39" s="70">
        <v>44210</v>
      </c>
      <c r="I39" s="34" t="s">
        <v>86</v>
      </c>
    </row>
    <row r="40" spans="1:10" x14ac:dyDescent="0.3">
      <c r="A40" s="34" t="s">
        <v>64</v>
      </c>
      <c r="B40" s="34" t="s">
        <v>371</v>
      </c>
      <c r="C40" s="34" t="s">
        <v>23</v>
      </c>
      <c r="E40" s="70">
        <v>44203</v>
      </c>
      <c r="F40" s="70">
        <v>44210</v>
      </c>
      <c r="G40" s="26">
        <v>2115.87</v>
      </c>
      <c r="H40" s="70">
        <v>44210</v>
      </c>
      <c r="I40" s="34" t="s">
        <v>100</v>
      </c>
      <c r="J40" s="34" t="s">
        <v>65</v>
      </c>
    </row>
    <row r="41" spans="1:10" x14ac:dyDescent="0.3">
      <c r="A41" s="34" t="s">
        <v>25</v>
      </c>
      <c r="B41" s="34" t="s">
        <v>372</v>
      </c>
      <c r="C41" s="34" t="s">
        <v>26</v>
      </c>
      <c r="E41" s="70">
        <v>44211</v>
      </c>
      <c r="F41" s="70">
        <v>44211</v>
      </c>
      <c r="G41" s="34">
        <v>529</v>
      </c>
      <c r="H41" s="70">
        <v>44211</v>
      </c>
      <c r="I41" s="34" t="s">
        <v>8</v>
      </c>
      <c r="J41" s="34" t="s">
        <v>27</v>
      </c>
    </row>
    <row r="42" spans="1:10" x14ac:dyDescent="0.3">
      <c r="A42" s="34" t="s">
        <v>28</v>
      </c>
      <c r="B42" s="34" t="s">
        <v>372</v>
      </c>
      <c r="C42" s="34" t="s">
        <v>26</v>
      </c>
      <c r="E42" s="70">
        <v>44211</v>
      </c>
      <c r="F42" s="70">
        <v>44211</v>
      </c>
      <c r="G42" s="34">
        <v>380</v>
      </c>
      <c r="H42" s="70">
        <v>44211</v>
      </c>
      <c r="I42" s="34" t="s">
        <v>8</v>
      </c>
      <c r="J42" s="34" t="s">
        <v>27</v>
      </c>
    </row>
    <row r="43" spans="1:10" x14ac:dyDescent="0.3">
      <c r="A43" s="34" t="s">
        <v>29</v>
      </c>
      <c r="B43" s="34" t="s">
        <v>372</v>
      </c>
      <c r="C43" s="34" t="s">
        <v>26</v>
      </c>
      <c r="D43" s="34" t="s">
        <v>30</v>
      </c>
      <c r="E43" s="70">
        <v>44211</v>
      </c>
      <c r="F43" s="70">
        <v>44211</v>
      </c>
      <c r="G43" s="34">
        <v>610</v>
      </c>
      <c r="H43" s="70">
        <v>44211</v>
      </c>
      <c r="I43" s="34" t="s">
        <v>8</v>
      </c>
      <c r="J43" s="34" t="s">
        <v>27</v>
      </c>
    </row>
    <row r="44" spans="1:10" x14ac:dyDescent="0.3">
      <c r="A44" s="34" t="s">
        <v>31</v>
      </c>
      <c r="B44" s="34" t="s">
        <v>372</v>
      </c>
      <c r="C44" s="34" t="s">
        <v>26</v>
      </c>
      <c r="D44" s="34" t="s">
        <v>11</v>
      </c>
      <c r="E44" s="70">
        <v>44211</v>
      </c>
      <c r="F44" s="70">
        <v>44211</v>
      </c>
      <c r="G44" s="34">
        <v>420</v>
      </c>
      <c r="H44" s="70">
        <v>44211</v>
      </c>
      <c r="I44" s="34" t="s">
        <v>8</v>
      </c>
    </row>
    <row r="45" spans="1:10" x14ac:dyDescent="0.3">
      <c r="A45" s="34" t="s">
        <v>32</v>
      </c>
      <c r="B45" s="34" t="s">
        <v>372</v>
      </c>
      <c r="C45" s="34" t="s">
        <v>26</v>
      </c>
      <c r="E45" s="70">
        <v>44211</v>
      </c>
      <c r="F45" s="70">
        <v>44211</v>
      </c>
      <c r="G45" s="34">
        <v>407</v>
      </c>
      <c r="H45" s="70">
        <v>44211</v>
      </c>
      <c r="I45" s="34" t="s">
        <v>8</v>
      </c>
      <c r="J45" s="34" t="s">
        <v>27</v>
      </c>
    </row>
    <row r="46" spans="1:10" x14ac:dyDescent="0.3">
      <c r="A46" s="34" t="s">
        <v>33</v>
      </c>
      <c r="B46" s="34" t="s">
        <v>372</v>
      </c>
      <c r="C46" s="34" t="s">
        <v>7</v>
      </c>
      <c r="D46" s="34" t="s">
        <v>16</v>
      </c>
      <c r="E46" s="70">
        <v>44211</v>
      </c>
      <c r="F46" s="70">
        <v>44211</v>
      </c>
      <c r="G46" s="34">
        <v>532</v>
      </c>
      <c r="H46" s="70">
        <v>44211</v>
      </c>
      <c r="I46" s="34" t="s">
        <v>8</v>
      </c>
      <c r="J46" s="34" t="s">
        <v>27</v>
      </c>
    </row>
    <row r="47" spans="1:10" x14ac:dyDescent="0.3">
      <c r="A47" s="34" t="s">
        <v>373</v>
      </c>
      <c r="B47" s="34" t="s">
        <v>374</v>
      </c>
      <c r="C47" s="34" t="s">
        <v>7</v>
      </c>
      <c r="D47" s="34">
        <v>573392</v>
      </c>
      <c r="E47" s="70">
        <v>44201</v>
      </c>
      <c r="F47" s="70">
        <v>44211</v>
      </c>
      <c r="G47" s="34">
        <v>129.9</v>
      </c>
      <c r="H47" s="70">
        <v>44211</v>
      </c>
      <c r="I47" s="34" t="s">
        <v>100</v>
      </c>
    </row>
    <row r="48" spans="1:10" x14ac:dyDescent="0.3">
      <c r="A48" s="34" t="s">
        <v>34</v>
      </c>
      <c r="B48" s="34" t="s">
        <v>372</v>
      </c>
      <c r="C48" s="34" t="s">
        <v>26</v>
      </c>
      <c r="E48" s="70">
        <v>44211</v>
      </c>
      <c r="F48" s="70">
        <v>44211</v>
      </c>
      <c r="G48" s="34">
        <v>610</v>
      </c>
      <c r="H48" s="70">
        <v>44211</v>
      </c>
      <c r="I48" s="34" t="s">
        <v>8</v>
      </c>
      <c r="J48" s="34" t="s">
        <v>27</v>
      </c>
    </row>
    <row r="49" spans="1:10" x14ac:dyDescent="0.3">
      <c r="A49" s="34" t="s">
        <v>35</v>
      </c>
      <c r="B49" s="34" t="s">
        <v>372</v>
      </c>
      <c r="C49" s="34" t="s">
        <v>26</v>
      </c>
      <c r="E49" s="70">
        <v>44211</v>
      </c>
      <c r="F49" s="70">
        <v>44211</v>
      </c>
      <c r="G49" s="34">
        <v>684</v>
      </c>
      <c r="H49" s="70">
        <v>44211</v>
      </c>
      <c r="I49" s="34" t="s">
        <v>8</v>
      </c>
      <c r="J49" s="34" t="s">
        <v>27</v>
      </c>
    </row>
    <row r="50" spans="1:10" x14ac:dyDescent="0.3">
      <c r="A50" s="34" t="s">
        <v>36</v>
      </c>
      <c r="B50" s="34" t="s">
        <v>372</v>
      </c>
      <c r="C50" s="34" t="s">
        <v>26</v>
      </c>
      <c r="D50" s="34" t="s">
        <v>11</v>
      </c>
      <c r="E50" s="70">
        <v>44211</v>
      </c>
      <c r="F50" s="70">
        <v>44211</v>
      </c>
      <c r="G50" s="34">
        <v>610</v>
      </c>
      <c r="H50" s="70">
        <v>44211</v>
      </c>
      <c r="I50" s="34" t="s">
        <v>8</v>
      </c>
      <c r="J50" s="34" t="s">
        <v>27</v>
      </c>
    </row>
    <row r="51" spans="1:10" x14ac:dyDescent="0.3">
      <c r="A51" s="34" t="s">
        <v>37</v>
      </c>
      <c r="B51" s="34" t="s">
        <v>372</v>
      </c>
      <c r="C51" s="34" t="s">
        <v>26</v>
      </c>
      <c r="E51" s="70">
        <v>44211</v>
      </c>
      <c r="F51" s="70">
        <v>44211</v>
      </c>
      <c r="G51" s="34">
        <v>582</v>
      </c>
      <c r="H51" s="70">
        <v>44211</v>
      </c>
      <c r="I51" s="34" t="s">
        <v>8</v>
      </c>
      <c r="J51" s="34" t="s">
        <v>27</v>
      </c>
    </row>
    <row r="52" spans="1:10" x14ac:dyDescent="0.3">
      <c r="A52" s="34" t="s">
        <v>38</v>
      </c>
      <c r="B52" s="34" t="s">
        <v>372</v>
      </c>
      <c r="C52" s="34" t="s">
        <v>26</v>
      </c>
      <c r="E52" s="70">
        <v>44211</v>
      </c>
      <c r="F52" s="70">
        <v>44211</v>
      </c>
      <c r="G52" s="34">
        <v>832</v>
      </c>
      <c r="H52" s="70">
        <v>44211</v>
      </c>
      <c r="I52" s="34" t="s">
        <v>8</v>
      </c>
      <c r="J52" s="34" t="s">
        <v>27</v>
      </c>
    </row>
    <row r="53" spans="1:10" x14ac:dyDescent="0.3">
      <c r="A53" s="34" t="s">
        <v>39</v>
      </c>
      <c r="B53" s="34" t="s">
        <v>372</v>
      </c>
      <c r="C53" s="34" t="s">
        <v>26</v>
      </c>
      <c r="E53" s="70">
        <v>44211</v>
      </c>
      <c r="F53" s="70">
        <v>44211</v>
      </c>
      <c r="G53" s="26">
        <v>1713</v>
      </c>
      <c r="H53" s="70">
        <v>44211</v>
      </c>
      <c r="I53" s="34" t="s">
        <v>8</v>
      </c>
      <c r="J53" s="34" t="s">
        <v>27</v>
      </c>
    </row>
    <row r="54" spans="1:10" x14ac:dyDescent="0.3">
      <c r="A54" s="34" t="s">
        <v>40</v>
      </c>
      <c r="B54" s="34" t="s">
        <v>372</v>
      </c>
      <c r="C54" s="34" t="s">
        <v>26</v>
      </c>
      <c r="E54" s="70">
        <v>44211</v>
      </c>
      <c r="F54" s="70">
        <v>44211</v>
      </c>
      <c r="G54" s="34">
        <v>485</v>
      </c>
      <c r="H54" s="70">
        <v>44211</v>
      </c>
      <c r="I54" s="34" t="s">
        <v>8</v>
      </c>
      <c r="J54" s="34" t="s">
        <v>27</v>
      </c>
    </row>
    <row r="55" spans="1:10" x14ac:dyDescent="0.3">
      <c r="A55" s="34" t="s">
        <v>41</v>
      </c>
      <c r="B55" s="34" t="s">
        <v>372</v>
      </c>
      <c r="C55" s="34" t="s">
        <v>26</v>
      </c>
      <c r="E55" s="70">
        <v>44211</v>
      </c>
      <c r="F55" s="70">
        <v>44211</v>
      </c>
      <c r="G55" s="34">
        <v>407</v>
      </c>
      <c r="H55" s="70">
        <v>44211</v>
      </c>
      <c r="I55" s="34" t="s">
        <v>8</v>
      </c>
      <c r="J55" s="34" t="s">
        <v>27</v>
      </c>
    </row>
    <row r="56" spans="1:10" x14ac:dyDescent="0.3">
      <c r="A56" s="34" t="s">
        <v>101</v>
      </c>
      <c r="B56" s="34" t="s">
        <v>366</v>
      </c>
      <c r="C56" s="34" t="s">
        <v>19</v>
      </c>
      <c r="E56" s="70">
        <v>44211</v>
      </c>
      <c r="F56" s="70">
        <v>44211</v>
      </c>
      <c r="G56" s="34">
        <v>99</v>
      </c>
      <c r="H56" s="70">
        <v>44211</v>
      </c>
      <c r="I56" s="34" t="s">
        <v>108</v>
      </c>
      <c r="J56" s="34" t="s">
        <v>113</v>
      </c>
    </row>
    <row r="57" spans="1:10" x14ac:dyDescent="0.3">
      <c r="A57" s="34" t="s">
        <v>375</v>
      </c>
      <c r="B57" s="34" t="s">
        <v>376</v>
      </c>
      <c r="C57" s="34" t="s">
        <v>23</v>
      </c>
      <c r="D57" s="34">
        <v>6518</v>
      </c>
      <c r="E57" s="70">
        <v>44200</v>
      </c>
      <c r="F57" s="70">
        <v>44211</v>
      </c>
      <c r="G57" s="26">
        <v>3142.74</v>
      </c>
      <c r="H57" s="70">
        <v>44211</v>
      </c>
      <c r="I57" s="34" t="s">
        <v>100</v>
      </c>
    </row>
    <row r="58" spans="1:10" x14ac:dyDescent="0.3">
      <c r="A58" s="34" t="s">
        <v>18</v>
      </c>
      <c r="B58" s="34" t="s">
        <v>366</v>
      </c>
      <c r="C58" s="34" t="s">
        <v>19</v>
      </c>
      <c r="E58" s="70">
        <v>44211</v>
      </c>
      <c r="F58" s="70">
        <v>44211</v>
      </c>
      <c r="G58" s="34">
        <v>93.45</v>
      </c>
      <c r="H58" s="70">
        <v>44211</v>
      </c>
      <c r="I58" s="34" t="s">
        <v>8</v>
      </c>
      <c r="J58" s="34" t="s">
        <v>42</v>
      </c>
    </row>
    <row r="59" spans="1:10" x14ac:dyDescent="0.3">
      <c r="A59" s="34" t="s">
        <v>36</v>
      </c>
      <c r="B59" s="34" t="s">
        <v>354</v>
      </c>
      <c r="C59" s="34" t="s">
        <v>7</v>
      </c>
      <c r="E59" s="70">
        <v>44212</v>
      </c>
      <c r="F59" s="70">
        <v>44211</v>
      </c>
      <c r="G59" s="26">
        <v>1922.35</v>
      </c>
      <c r="H59" s="70">
        <v>44211</v>
      </c>
      <c r="I59" s="34" t="s">
        <v>8</v>
      </c>
      <c r="J59" s="34" t="s">
        <v>9</v>
      </c>
    </row>
    <row r="60" spans="1:10" x14ac:dyDescent="0.3">
      <c r="A60" s="34" t="s">
        <v>43</v>
      </c>
      <c r="B60" s="34" t="s">
        <v>372</v>
      </c>
      <c r="C60" s="34" t="s">
        <v>26</v>
      </c>
      <c r="E60" s="70">
        <v>44211</v>
      </c>
      <c r="F60" s="70">
        <v>44211</v>
      </c>
      <c r="G60" s="34">
        <v>582</v>
      </c>
      <c r="H60" s="70">
        <v>44211</v>
      </c>
      <c r="I60" s="34" t="s">
        <v>8</v>
      </c>
      <c r="J60" s="34" t="s">
        <v>27</v>
      </c>
    </row>
    <row r="61" spans="1:10" x14ac:dyDescent="0.3">
      <c r="A61" s="34" t="s">
        <v>294</v>
      </c>
      <c r="B61" s="34" t="s">
        <v>374</v>
      </c>
      <c r="C61" s="34" t="s">
        <v>7</v>
      </c>
      <c r="D61" s="34">
        <v>993311</v>
      </c>
      <c r="E61" s="70">
        <v>44201</v>
      </c>
      <c r="F61" s="70">
        <v>44211</v>
      </c>
      <c r="G61" s="34">
        <v>201.3</v>
      </c>
      <c r="H61" s="70">
        <v>44211</v>
      </c>
      <c r="I61" s="34" t="s">
        <v>100</v>
      </c>
      <c r="J61" s="34" t="s">
        <v>88</v>
      </c>
    </row>
    <row r="62" spans="1:10" x14ac:dyDescent="0.3">
      <c r="A62" s="34" t="s">
        <v>44</v>
      </c>
      <c r="B62" s="34" t="s">
        <v>372</v>
      </c>
      <c r="C62" s="34" t="s">
        <v>26</v>
      </c>
      <c r="E62" s="70">
        <v>44211</v>
      </c>
      <c r="F62" s="70">
        <v>44211</v>
      </c>
      <c r="G62" s="34">
        <v>610</v>
      </c>
      <c r="H62" s="70">
        <v>44211</v>
      </c>
      <c r="I62" s="34" t="s">
        <v>8</v>
      </c>
      <c r="J62" s="34" t="s">
        <v>27</v>
      </c>
    </row>
    <row r="63" spans="1:10" x14ac:dyDescent="0.3">
      <c r="A63" s="34" t="s">
        <v>45</v>
      </c>
      <c r="B63" s="34" t="s">
        <v>372</v>
      </c>
      <c r="C63" s="34" t="s">
        <v>26</v>
      </c>
      <c r="E63" s="70">
        <v>44211</v>
      </c>
      <c r="F63" s="70">
        <v>44211</v>
      </c>
      <c r="G63" s="34">
        <v>570</v>
      </c>
      <c r="H63" s="70">
        <v>44211</v>
      </c>
      <c r="I63" s="34" t="s">
        <v>8</v>
      </c>
      <c r="J63" s="34" t="s">
        <v>27</v>
      </c>
    </row>
    <row r="64" spans="1:10" x14ac:dyDescent="0.3">
      <c r="A64" s="34" t="s">
        <v>46</v>
      </c>
      <c r="B64" s="34" t="s">
        <v>372</v>
      </c>
      <c r="C64" s="34" t="s">
        <v>7</v>
      </c>
      <c r="D64" s="34" t="s">
        <v>16</v>
      </c>
      <c r="E64" s="70">
        <v>44211</v>
      </c>
      <c r="F64" s="70">
        <v>44211</v>
      </c>
      <c r="G64" s="34">
        <v>756</v>
      </c>
      <c r="H64" s="70">
        <v>44211</v>
      </c>
      <c r="I64" s="34" t="s">
        <v>8</v>
      </c>
      <c r="J64" s="34" t="s">
        <v>27</v>
      </c>
    </row>
    <row r="65" spans="1:10" x14ac:dyDescent="0.3">
      <c r="A65" s="34" t="s">
        <v>47</v>
      </c>
      <c r="B65" s="34" t="s">
        <v>372</v>
      </c>
      <c r="C65" s="34" t="s">
        <v>26</v>
      </c>
      <c r="E65" s="70">
        <v>44211</v>
      </c>
      <c r="F65" s="70">
        <v>44211</v>
      </c>
      <c r="G65" s="26">
        <v>1399</v>
      </c>
      <c r="H65" s="70">
        <v>44211</v>
      </c>
      <c r="I65" s="34" t="s">
        <v>8</v>
      </c>
      <c r="J65" s="34" t="s">
        <v>27</v>
      </c>
    </row>
    <row r="66" spans="1:10" x14ac:dyDescent="0.3">
      <c r="A66" s="34" t="s">
        <v>48</v>
      </c>
      <c r="B66" s="34" t="s">
        <v>372</v>
      </c>
      <c r="C66" s="34" t="s">
        <v>26</v>
      </c>
      <c r="E66" s="70">
        <v>44211</v>
      </c>
      <c r="F66" s="70">
        <v>44211</v>
      </c>
      <c r="G66" s="34">
        <v>776</v>
      </c>
      <c r="H66" s="70">
        <v>44211</v>
      </c>
      <c r="I66" s="34" t="s">
        <v>8</v>
      </c>
      <c r="J66" s="34" t="s">
        <v>27</v>
      </c>
    </row>
    <row r="67" spans="1:10" x14ac:dyDescent="0.3">
      <c r="A67" s="34" t="s">
        <v>49</v>
      </c>
      <c r="B67" s="34" t="s">
        <v>372</v>
      </c>
      <c r="C67" s="34" t="s">
        <v>26</v>
      </c>
      <c r="E67" s="70">
        <v>44211</v>
      </c>
      <c r="F67" s="70">
        <v>44211</v>
      </c>
      <c r="G67" s="34">
        <v>610</v>
      </c>
      <c r="H67" s="70">
        <v>44211</v>
      </c>
      <c r="I67" s="34" t="s">
        <v>8</v>
      </c>
      <c r="J67" s="34" t="s">
        <v>27</v>
      </c>
    </row>
    <row r="68" spans="1:10" x14ac:dyDescent="0.3">
      <c r="A68" s="34" t="s">
        <v>50</v>
      </c>
      <c r="B68" s="34" t="s">
        <v>372</v>
      </c>
      <c r="C68" s="34" t="s">
        <v>26</v>
      </c>
      <c r="E68" s="70">
        <v>44211</v>
      </c>
      <c r="F68" s="70">
        <v>44211</v>
      </c>
      <c r="G68" s="34">
        <v>756</v>
      </c>
      <c r="H68" s="70">
        <v>44211</v>
      </c>
      <c r="I68" s="34" t="s">
        <v>8</v>
      </c>
      <c r="J68" s="34" t="s">
        <v>27</v>
      </c>
    </row>
    <row r="69" spans="1:10" x14ac:dyDescent="0.3">
      <c r="A69" s="34" t="s">
        <v>51</v>
      </c>
      <c r="B69" s="34" t="s">
        <v>372</v>
      </c>
      <c r="C69" s="34" t="s">
        <v>52</v>
      </c>
      <c r="D69" s="34" t="s">
        <v>17</v>
      </c>
      <c r="E69" s="70">
        <v>44211</v>
      </c>
      <c r="F69" s="70">
        <v>44211</v>
      </c>
      <c r="G69" s="34">
        <v>610</v>
      </c>
      <c r="H69" s="70">
        <v>44211</v>
      </c>
      <c r="I69" s="34" t="s">
        <v>8</v>
      </c>
      <c r="J69" s="34" t="s">
        <v>27</v>
      </c>
    </row>
    <row r="70" spans="1:10" x14ac:dyDescent="0.3">
      <c r="A70" s="34" t="s">
        <v>53</v>
      </c>
      <c r="B70" s="34" t="s">
        <v>372</v>
      </c>
      <c r="C70" s="34" t="s">
        <v>26</v>
      </c>
      <c r="E70" s="70">
        <v>44211</v>
      </c>
      <c r="F70" s="70">
        <v>44211</v>
      </c>
      <c r="G70" s="34">
        <v>554</v>
      </c>
      <c r="H70" s="70">
        <v>44211</v>
      </c>
      <c r="I70" s="34" t="s">
        <v>8</v>
      </c>
      <c r="J70" s="34" t="s">
        <v>27</v>
      </c>
    </row>
    <row r="71" spans="1:10" ht="28.8" x14ac:dyDescent="0.3">
      <c r="A71" s="34" t="s">
        <v>59</v>
      </c>
      <c r="B71" s="34" t="s">
        <v>377</v>
      </c>
      <c r="C71" s="34" t="s">
        <v>54</v>
      </c>
      <c r="E71" s="70">
        <v>44196</v>
      </c>
      <c r="F71" s="70">
        <v>44216</v>
      </c>
      <c r="G71" s="34">
        <v>21.75</v>
      </c>
      <c r="H71" s="70">
        <v>44214</v>
      </c>
      <c r="I71" s="34" t="s">
        <v>108</v>
      </c>
      <c r="J71" s="71" t="s">
        <v>118</v>
      </c>
    </row>
    <row r="72" spans="1:10" ht="28.8" x14ac:dyDescent="0.3">
      <c r="A72" s="34" t="s">
        <v>59</v>
      </c>
      <c r="B72" s="34" t="s">
        <v>377</v>
      </c>
      <c r="C72" s="34" t="s">
        <v>54</v>
      </c>
      <c r="E72" s="70">
        <v>44196</v>
      </c>
      <c r="F72" s="70">
        <v>44216</v>
      </c>
      <c r="G72" s="34">
        <v>67.42</v>
      </c>
      <c r="H72" s="70">
        <v>44214</v>
      </c>
      <c r="I72" s="34" t="s">
        <v>108</v>
      </c>
      <c r="J72" s="71" t="s">
        <v>118</v>
      </c>
    </row>
    <row r="73" spans="1:10" x14ac:dyDescent="0.3">
      <c r="A73" s="34" t="s">
        <v>119</v>
      </c>
      <c r="B73" s="34" t="s">
        <v>378</v>
      </c>
      <c r="C73" s="34" t="s">
        <v>54</v>
      </c>
      <c r="E73" s="70">
        <v>44196</v>
      </c>
      <c r="F73" s="70">
        <v>44216</v>
      </c>
      <c r="G73" s="34">
        <v>80.3</v>
      </c>
      <c r="H73" s="70">
        <v>44214</v>
      </c>
      <c r="I73" s="34" t="s">
        <v>108</v>
      </c>
      <c r="J73" s="34" t="s">
        <v>120</v>
      </c>
    </row>
    <row r="74" spans="1:10" x14ac:dyDescent="0.3">
      <c r="A74" s="34" t="s">
        <v>18</v>
      </c>
      <c r="B74" s="34" t="s">
        <v>366</v>
      </c>
      <c r="C74" s="34" t="s">
        <v>19</v>
      </c>
      <c r="E74" s="70">
        <v>44215</v>
      </c>
      <c r="F74" s="70">
        <v>44215</v>
      </c>
      <c r="G74" s="34">
        <v>100</v>
      </c>
      <c r="H74" s="70">
        <v>44215</v>
      </c>
      <c r="I74" s="34" t="s">
        <v>8</v>
      </c>
      <c r="J74" s="34" t="s">
        <v>20</v>
      </c>
    </row>
    <row r="75" spans="1:10" x14ac:dyDescent="0.3">
      <c r="A75" s="34" t="s">
        <v>98</v>
      </c>
      <c r="B75" s="34" t="s">
        <v>379</v>
      </c>
      <c r="C75" s="34" t="s">
        <v>23</v>
      </c>
      <c r="D75" s="34">
        <v>12046</v>
      </c>
      <c r="E75" s="70">
        <v>44216</v>
      </c>
      <c r="F75" s="70">
        <v>44216</v>
      </c>
      <c r="G75" s="34">
        <v>118.74</v>
      </c>
      <c r="H75" s="70">
        <v>44216</v>
      </c>
      <c r="I75" s="34" t="s">
        <v>86</v>
      </c>
    </row>
    <row r="76" spans="1:10" x14ac:dyDescent="0.3">
      <c r="A76" s="34" t="s">
        <v>380</v>
      </c>
      <c r="B76" s="34" t="s">
        <v>359</v>
      </c>
      <c r="C76" s="34" t="s">
        <v>23</v>
      </c>
      <c r="D76" s="34">
        <v>20164</v>
      </c>
      <c r="E76" s="70">
        <v>44207</v>
      </c>
      <c r="F76" s="70">
        <v>44216</v>
      </c>
      <c r="G76" s="34">
        <v>139.22999999999999</v>
      </c>
      <c r="H76" s="70">
        <v>44216</v>
      </c>
      <c r="I76" s="34" t="s">
        <v>100</v>
      </c>
    </row>
    <row r="77" spans="1:10" x14ac:dyDescent="0.3">
      <c r="A77" s="34" t="s">
        <v>89</v>
      </c>
      <c r="B77" s="34" t="s">
        <v>381</v>
      </c>
      <c r="C77" s="34" t="s">
        <v>7</v>
      </c>
      <c r="E77" s="70">
        <v>44217</v>
      </c>
      <c r="F77" s="70">
        <v>44217</v>
      </c>
      <c r="G77" s="34">
        <v>35</v>
      </c>
      <c r="H77" s="70">
        <v>44217</v>
      </c>
      <c r="I77" s="34" t="s">
        <v>86</v>
      </c>
      <c r="J77" s="34" t="s">
        <v>90</v>
      </c>
    </row>
    <row r="78" spans="1:10" x14ac:dyDescent="0.3">
      <c r="A78" s="34" t="s">
        <v>382</v>
      </c>
      <c r="B78" s="34" t="s">
        <v>379</v>
      </c>
      <c r="C78" s="34" t="s">
        <v>23</v>
      </c>
      <c r="D78" s="34">
        <v>17601</v>
      </c>
      <c r="E78" s="70">
        <v>44217</v>
      </c>
      <c r="F78" s="70">
        <v>44217</v>
      </c>
      <c r="G78" s="26">
        <v>2237.9299999999998</v>
      </c>
      <c r="H78" s="70">
        <v>44217</v>
      </c>
      <c r="I78" s="34" t="s">
        <v>86</v>
      </c>
      <c r="J78" s="34" t="s">
        <v>88</v>
      </c>
    </row>
    <row r="79" spans="1:10" x14ac:dyDescent="0.3">
      <c r="A79" s="34" t="s">
        <v>51</v>
      </c>
      <c r="B79" s="34" t="s">
        <v>314</v>
      </c>
      <c r="C79" s="34" t="s">
        <v>54</v>
      </c>
      <c r="E79" s="70">
        <v>44211</v>
      </c>
      <c r="F79" s="70">
        <v>44218</v>
      </c>
      <c r="G79" s="26">
        <v>5269.66</v>
      </c>
      <c r="H79" s="70">
        <v>44218</v>
      </c>
      <c r="I79" s="34" t="s">
        <v>8</v>
      </c>
      <c r="J79" s="34" t="s">
        <v>55</v>
      </c>
    </row>
    <row r="80" spans="1:10" x14ac:dyDescent="0.3">
      <c r="A80" s="34" t="s">
        <v>127</v>
      </c>
      <c r="B80" s="34" t="s">
        <v>383</v>
      </c>
      <c r="C80" s="34" t="s">
        <v>54</v>
      </c>
      <c r="E80" s="70">
        <v>44211</v>
      </c>
      <c r="F80" s="70">
        <v>44218</v>
      </c>
      <c r="G80" s="26">
        <v>7921.91</v>
      </c>
      <c r="H80" s="70">
        <v>44218</v>
      </c>
      <c r="I80" s="34" t="s">
        <v>108</v>
      </c>
      <c r="J80" s="34" t="s">
        <v>55</v>
      </c>
    </row>
    <row r="81" spans="1:10" x14ac:dyDescent="0.3">
      <c r="A81" s="34" t="s">
        <v>127</v>
      </c>
      <c r="B81" s="34" t="s">
        <v>383</v>
      </c>
      <c r="C81" s="34" t="s">
        <v>54</v>
      </c>
      <c r="E81" s="70">
        <v>44217</v>
      </c>
      <c r="F81" s="70">
        <v>44218</v>
      </c>
      <c r="G81" s="26">
        <v>6065.3</v>
      </c>
      <c r="H81" s="70">
        <v>44218</v>
      </c>
      <c r="I81" s="34" t="s">
        <v>108</v>
      </c>
      <c r="J81" s="34" t="s">
        <v>58</v>
      </c>
    </row>
    <row r="82" spans="1:10" x14ac:dyDescent="0.3">
      <c r="A82" s="34" t="s">
        <v>45</v>
      </c>
      <c r="B82" s="34" t="s">
        <v>314</v>
      </c>
      <c r="C82" s="34" t="s">
        <v>7</v>
      </c>
      <c r="E82" s="70">
        <v>44211</v>
      </c>
      <c r="F82" s="70">
        <v>44218</v>
      </c>
      <c r="G82" s="26">
        <v>3825.1</v>
      </c>
      <c r="H82" s="70">
        <v>44218</v>
      </c>
      <c r="I82" s="34" t="s">
        <v>8</v>
      </c>
      <c r="J82" s="34" t="s">
        <v>56</v>
      </c>
    </row>
    <row r="83" spans="1:10" x14ac:dyDescent="0.3">
      <c r="A83" s="34" t="s">
        <v>127</v>
      </c>
      <c r="B83" s="34" t="s">
        <v>383</v>
      </c>
      <c r="C83" s="34" t="s">
        <v>54</v>
      </c>
      <c r="E83" s="70">
        <v>44211</v>
      </c>
      <c r="F83" s="70">
        <v>44218</v>
      </c>
      <c r="G83" s="26">
        <v>2024.38</v>
      </c>
      <c r="H83" s="70">
        <v>44218</v>
      </c>
      <c r="I83" s="34" t="s">
        <v>108</v>
      </c>
      <c r="J83" s="34" t="s">
        <v>128</v>
      </c>
    </row>
    <row r="84" spans="1:10" x14ac:dyDescent="0.3">
      <c r="A84" s="34" t="s">
        <v>127</v>
      </c>
      <c r="B84" s="34" t="s">
        <v>383</v>
      </c>
      <c r="C84" s="34" t="s">
        <v>54</v>
      </c>
      <c r="E84" s="70">
        <v>44217</v>
      </c>
      <c r="F84" s="70">
        <v>44218</v>
      </c>
      <c r="G84" s="26">
        <v>6244.29</v>
      </c>
      <c r="H84" s="70">
        <v>44218</v>
      </c>
      <c r="I84" s="34" t="s">
        <v>108</v>
      </c>
      <c r="J84" s="34" t="s">
        <v>129</v>
      </c>
    </row>
    <row r="85" spans="1:10" x14ac:dyDescent="0.3">
      <c r="A85" s="34" t="s">
        <v>53</v>
      </c>
      <c r="B85" s="34" t="s">
        <v>314</v>
      </c>
      <c r="C85" s="34" t="s">
        <v>54</v>
      </c>
      <c r="E85" s="70">
        <v>44211</v>
      </c>
      <c r="F85" s="70">
        <v>44218</v>
      </c>
      <c r="G85" s="26">
        <v>3798.52</v>
      </c>
      <c r="H85" s="70">
        <v>44218</v>
      </c>
      <c r="I85" s="34" t="s">
        <v>8</v>
      </c>
      <c r="J85" s="34" t="s">
        <v>56</v>
      </c>
    </row>
    <row r="86" spans="1:10" x14ac:dyDescent="0.3">
      <c r="A86" s="34" t="s">
        <v>57</v>
      </c>
      <c r="B86" s="34" t="s">
        <v>314</v>
      </c>
      <c r="C86" s="34" t="s">
        <v>7</v>
      </c>
      <c r="E86" s="70">
        <v>44211</v>
      </c>
      <c r="F86" s="70">
        <v>44218</v>
      </c>
      <c r="G86" s="26">
        <v>6821.78</v>
      </c>
      <c r="H86" s="70">
        <v>44218</v>
      </c>
      <c r="I86" s="34" t="s">
        <v>8</v>
      </c>
      <c r="J86" s="34" t="s">
        <v>56</v>
      </c>
    </row>
    <row r="87" spans="1:10" x14ac:dyDescent="0.3">
      <c r="A87" s="34" t="s">
        <v>25</v>
      </c>
      <c r="B87" s="34" t="s">
        <v>314</v>
      </c>
      <c r="C87" s="34" t="s">
        <v>54</v>
      </c>
      <c r="E87" s="70">
        <v>44211</v>
      </c>
      <c r="F87" s="70">
        <v>44218</v>
      </c>
      <c r="G87" s="26">
        <v>3937.55</v>
      </c>
      <c r="H87" s="70">
        <v>44218</v>
      </c>
      <c r="I87" s="34" t="s">
        <v>8</v>
      </c>
      <c r="J87" s="34" t="s">
        <v>58</v>
      </c>
    </row>
    <row r="88" spans="1:10" x14ac:dyDescent="0.3">
      <c r="A88" s="34" t="s">
        <v>127</v>
      </c>
      <c r="B88" s="34" t="s">
        <v>383</v>
      </c>
      <c r="C88" s="34" t="s">
        <v>54</v>
      </c>
      <c r="E88" s="70">
        <v>44217</v>
      </c>
      <c r="F88" s="70">
        <v>44218</v>
      </c>
      <c r="G88" s="26">
        <v>8253.61</v>
      </c>
      <c r="H88" s="70">
        <v>44218</v>
      </c>
      <c r="I88" s="34" t="s">
        <v>108</v>
      </c>
      <c r="J88" s="34" t="s">
        <v>135</v>
      </c>
    </row>
    <row r="89" spans="1:10" x14ac:dyDescent="0.3">
      <c r="A89" s="34" t="s">
        <v>131</v>
      </c>
      <c r="B89" s="34" t="s">
        <v>356</v>
      </c>
      <c r="C89" s="34" t="s">
        <v>23</v>
      </c>
      <c r="D89" s="34">
        <v>29632</v>
      </c>
      <c r="E89" s="70">
        <v>44203</v>
      </c>
      <c r="F89" s="70">
        <v>44217</v>
      </c>
      <c r="G89" s="34">
        <v>110</v>
      </c>
      <c r="H89" s="70">
        <v>44218</v>
      </c>
      <c r="I89" s="34" t="s">
        <v>108</v>
      </c>
      <c r="J89" s="34" t="s">
        <v>137</v>
      </c>
    </row>
    <row r="90" spans="1:10" x14ac:dyDescent="0.3">
      <c r="A90" s="34" t="s">
        <v>101</v>
      </c>
      <c r="B90" s="34" t="s">
        <v>366</v>
      </c>
      <c r="C90" s="34" t="s">
        <v>19</v>
      </c>
      <c r="E90" s="70">
        <v>44221</v>
      </c>
      <c r="F90" s="70">
        <v>44221</v>
      </c>
      <c r="G90" s="34">
        <v>10.45</v>
      </c>
      <c r="H90" s="70">
        <v>44221</v>
      </c>
      <c r="I90" s="34" t="s">
        <v>100</v>
      </c>
      <c r="J90" s="34" t="s">
        <v>60</v>
      </c>
    </row>
    <row r="91" spans="1:10" x14ac:dyDescent="0.3">
      <c r="A91" s="34" t="s">
        <v>370</v>
      </c>
      <c r="B91" s="34" t="s">
        <v>356</v>
      </c>
      <c r="C91" s="34" t="s">
        <v>23</v>
      </c>
      <c r="D91" s="34">
        <v>99</v>
      </c>
      <c r="E91" s="70">
        <v>44221</v>
      </c>
      <c r="F91" s="70">
        <v>44221</v>
      </c>
      <c r="G91" s="34">
        <v>730</v>
      </c>
      <c r="H91" s="70">
        <v>44221</v>
      </c>
      <c r="I91" s="34" t="s">
        <v>8</v>
      </c>
      <c r="J91" s="34" t="s">
        <v>24</v>
      </c>
    </row>
    <row r="92" spans="1:10" x14ac:dyDescent="0.3">
      <c r="A92" s="34" t="s">
        <v>61</v>
      </c>
      <c r="B92" s="34" t="s">
        <v>364</v>
      </c>
      <c r="C92" s="34" t="s">
        <v>23</v>
      </c>
      <c r="D92" s="34">
        <v>1261</v>
      </c>
      <c r="E92" s="70">
        <v>44207</v>
      </c>
      <c r="F92" s="70">
        <v>44223</v>
      </c>
      <c r="G92" s="26">
        <v>2945</v>
      </c>
      <c r="H92" s="70">
        <v>44221</v>
      </c>
      <c r="I92" s="34" t="s">
        <v>100</v>
      </c>
      <c r="J92" s="34" t="s">
        <v>106</v>
      </c>
    </row>
    <row r="93" spans="1:10" x14ac:dyDescent="0.3">
      <c r="A93" s="34" t="s">
        <v>61</v>
      </c>
      <c r="B93" s="34" t="s">
        <v>364</v>
      </c>
      <c r="C93" s="34" t="s">
        <v>23</v>
      </c>
      <c r="D93" s="34">
        <v>847</v>
      </c>
      <c r="E93" s="70">
        <v>44207</v>
      </c>
      <c r="F93" s="70">
        <v>44223</v>
      </c>
      <c r="G93" s="34">
        <v>880</v>
      </c>
      <c r="H93" s="70">
        <v>44221</v>
      </c>
      <c r="I93" s="34" t="s">
        <v>100</v>
      </c>
      <c r="J93" s="34" t="s">
        <v>106</v>
      </c>
    </row>
    <row r="94" spans="1:10" x14ac:dyDescent="0.3">
      <c r="A94" s="34" t="s">
        <v>384</v>
      </c>
      <c r="B94" s="34" t="s">
        <v>363</v>
      </c>
      <c r="C94" s="34" t="s">
        <v>23</v>
      </c>
      <c r="D94" s="34">
        <v>63626</v>
      </c>
      <c r="E94" s="70">
        <v>44221</v>
      </c>
      <c r="F94" s="70">
        <v>44221</v>
      </c>
      <c r="G94" s="34">
        <v>117.8</v>
      </c>
      <c r="H94" s="70">
        <v>44221</v>
      </c>
      <c r="I94" s="34" t="s">
        <v>86</v>
      </c>
      <c r="J94" s="34" t="s">
        <v>87</v>
      </c>
    </row>
    <row r="95" spans="1:10" x14ac:dyDescent="0.3">
      <c r="A95" s="34" t="s">
        <v>319</v>
      </c>
      <c r="B95" s="34" t="s">
        <v>385</v>
      </c>
      <c r="C95" s="34" t="s">
        <v>23</v>
      </c>
      <c r="D95" s="34" t="s">
        <v>16</v>
      </c>
      <c r="E95" s="70">
        <v>44217</v>
      </c>
      <c r="F95" s="70">
        <v>44224</v>
      </c>
      <c r="G95" s="26">
        <v>6641.54</v>
      </c>
      <c r="H95" s="70">
        <v>44221</v>
      </c>
      <c r="I95" s="34" t="s">
        <v>100</v>
      </c>
      <c r="J95" s="34" t="s">
        <v>105</v>
      </c>
    </row>
    <row r="96" spans="1:10" x14ac:dyDescent="0.3">
      <c r="A96" s="34" t="s">
        <v>59</v>
      </c>
      <c r="B96" s="34" t="s">
        <v>386</v>
      </c>
      <c r="C96" s="34" t="s">
        <v>23</v>
      </c>
      <c r="D96" s="34">
        <v>719</v>
      </c>
      <c r="E96" s="70">
        <v>44215</v>
      </c>
      <c r="F96" s="70">
        <v>44221</v>
      </c>
      <c r="G96" s="26">
        <v>1450</v>
      </c>
      <c r="H96" s="70">
        <v>44221</v>
      </c>
      <c r="I96" s="34" t="s">
        <v>8</v>
      </c>
    </row>
    <row r="97" spans="1:10" x14ac:dyDescent="0.3">
      <c r="A97" s="34" t="s">
        <v>316</v>
      </c>
      <c r="B97" s="34" t="s">
        <v>387</v>
      </c>
      <c r="C97" s="34" t="s">
        <v>103</v>
      </c>
      <c r="D97" s="34" t="s">
        <v>104</v>
      </c>
      <c r="E97" s="70">
        <v>44208</v>
      </c>
      <c r="F97" s="70">
        <v>44225</v>
      </c>
      <c r="G97" s="34">
        <v>645.84</v>
      </c>
      <c r="H97" s="70">
        <v>44221</v>
      </c>
      <c r="I97" s="34" t="s">
        <v>100</v>
      </c>
    </row>
    <row r="98" spans="1:10" x14ac:dyDescent="0.3">
      <c r="A98" s="34" t="s">
        <v>388</v>
      </c>
      <c r="B98" s="34" t="s">
        <v>389</v>
      </c>
      <c r="C98" s="34" t="s">
        <v>23</v>
      </c>
      <c r="D98" s="34">
        <v>11136</v>
      </c>
      <c r="E98" s="70">
        <v>44214</v>
      </c>
      <c r="F98" s="70">
        <v>44221</v>
      </c>
      <c r="G98" s="34">
        <v>620</v>
      </c>
      <c r="H98" s="70">
        <v>44221</v>
      </c>
      <c r="I98" s="34" t="s">
        <v>8</v>
      </c>
    </row>
    <row r="99" spans="1:10" x14ac:dyDescent="0.3">
      <c r="A99" s="34" t="s">
        <v>116</v>
      </c>
      <c r="B99" s="34" t="s">
        <v>353</v>
      </c>
      <c r="C99" s="34" t="s">
        <v>103</v>
      </c>
      <c r="D99" s="34" t="s">
        <v>14</v>
      </c>
      <c r="E99" s="70">
        <v>44211</v>
      </c>
      <c r="F99" s="70">
        <v>44224</v>
      </c>
      <c r="G99" s="34">
        <v>69.900000000000006</v>
      </c>
      <c r="H99" s="70">
        <v>44221</v>
      </c>
      <c r="I99" s="34" t="s">
        <v>108</v>
      </c>
      <c r="J99" s="34" t="s">
        <v>117</v>
      </c>
    </row>
    <row r="100" spans="1:10" x14ac:dyDescent="0.3">
      <c r="A100" s="34" t="s">
        <v>390</v>
      </c>
      <c r="B100" s="34" t="s">
        <v>352</v>
      </c>
      <c r="C100" s="34" t="s">
        <v>23</v>
      </c>
      <c r="D100" s="34">
        <v>226</v>
      </c>
      <c r="E100" s="70">
        <v>44219</v>
      </c>
      <c r="F100" s="70">
        <v>44221</v>
      </c>
      <c r="G100" s="34">
        <v>875.5</v>
      </c>
      <c r="H100" s="70">
        <v>44221</v>
      </c>
      <c r="I100" s="34" t="s">
        <v>100</v>
      </c>
    </row>
    <row r="101" spans="1:10" x14ac:dyDescent="0.3">
      <c r="A101" s="34" t="s">
        <v>309</v>
      </c>
      <c r="B101" s="34" t="s">
        <v>353</v>
      </c>
      <c r="C101" s="34" t="s">
        <v>23</v>
      </c>
      <c r="D101" s="34">
        <v>411054</v>
      </c>
      <c r="E101" s="70">
        <v>44208</v>
      </c>
      <c r="F101" s="70">
        <v>44220</v>
      </c>
      <c r="G101" s="34">
        <v>140.63999999999999</v>
      </c>
      <c r="H101" s="70">
        <v>44221</v>
      </c>
      <c r="I101" s="34" t="s">
        <v>100</v>
      </c>
      <c r="J101" s="34" t="s">
        <v>102</v>
      </c>
    </row>
    <row r="102" spans="1:10" x14ac:dyDescent="0.3">
      <c r="A102" s="34" t="s">
        <v>18</v>
      </c>
      <c r="B102" s="34" t="s">
        <v>366</v>
      </c>
      <c r="C102" s="34" t="s">
        <v>19</v>
      </c>
      <c r="E102" s="70">
        <v>44222</v>
      </c>
      <c r="F102" s="70">
        <v>44222</v>
      </c>
      <c r="G102" s="34">
        <v>20</v>
      </c>
      <c r="H102" s="70">
        <v>44222</v>
      </c>
      <c r="I102" s="34" t="s">
        <v>8</v>
      </c>
      <c r="J102" s="34" t="s">
        <v>20</v>
      </c>
    </row>
    <row r="103" spans="1:10" x14ac:dyDescent="0.3">
      <c r="A103" s="34" t="s">
        <v>18</v>
      </c>
      <c r="B103" s="34" t="s">
        <v>366</v>
      </c>
      <c r="C103" s="34" t="s">
        <v>19</v>
      </c>
      <c r="E103" s="70">
        <v>44222</v>
      </c>
      <c r="F103" s="70">
        <v>44222</v>
      </c>
      <c r="G103" s="34">
        <v>11.05</v>
      </c>
      <c r="H103" s="70">
        <v>44222</v>
      </c>
      <c r="I103" s="34" t="s">
        <v>8</v>
      </c>
      <c r="J103" s="34" t="s">
        <v>60</v>
      </c>
    </row>
    <row r="104" spans="1:10" x14ac:dyDescent="0.3">
      <c r="A104" s="34" t="s">
        <v>101</v>
      </c>
      <c r="B104" s="34" t="s">
        <v>366</v>
      </c>
      <c r="C104" s="34" t="s">
        <v>19</v>
      </c>
      <c r="E104" s="70">
        <v>44222</v>
      </c>
      <c r="F104" s="70">
        <v>44222</v>
      </c>
      <c r="G104" s="34">
        <v>10.45</v>
      </c>
      <c r="H104" s="70">
        <v>44222</v>
      </c>
      <c r="I104" s="34" t="s">
        <v>100</v>
      </c>
      <c r="J104" s="34" t="s">
        <v>60</v>
      </c>
    </row>
    <row r="105" spans="1:10" x14ac:dyDescent="0.3">
      <c r="A105" s="34" t="s">
        <v>61</v>
      </c>
      <c r="B105" s="34" t="s">
        <v>364</v>
      </c>
      <c r="C105" s="34" t="s">
        <v>23</v>
      </c>
      <c r="D105" s="34">
        <v>714</v>
      </c>
      <c r="E105" s="70">
        <v>44111</v>
      </c>
      <c r="F105" s="70">
        <v>44222</v>
      </c>
      <c r="G105" s="34">
        <v>150</v>
      </c>
      <c r="H105" s="70">
        <v>44222</v>
      </c>
      <c r="I105" s="34" t="s">
        <v>8</v>
      </c>
      <c r="J105" s="34" t="s">
        <v>62</v>
      </c>
    </row>
    <row r="106" spans="1:10" x14ac:dyDescent="0.3">
      <c r="A106" s="34" t="s">
        <v>61</v>
      </c>
      <c r="B106" s="34" t="s">
        <v>364</v>
      </c>
      <c r="C106" s="34" t="s">
        <v>23</v>
      </c>
      <c r="D106" s="34">
        <v>1111</v>
      </c>
      <c r="E106" s="70">
        <v>44105</v>
      </c>
      <c r="F106" s="70">
        <v>44222</v>
      </c>
      <c r="G106" s="34">
        <v>193</v>
      </c>
      <c r="H106" s="70">
        <v>44222</v>
      </c>
      <c r="I106" s="34" t="s">
        <v>8</v>
      </c>
      <c r="J106" s="34" t="s">
        <v>63</v>
      </c>
    </row>
    <row r="107" spans="1:10" x14ac:dyDescent="0.3">
      <c r="A107" s="34" t="s">
        <v>93</v>
      </c>
      <c r="B107" s="34" t="s">
        <v>352</v>
      </c>
      <c r="C107" s="34" t="s">
        <v>23</v>
      </c>
      <c r="D107" s="34">
        <v>426041</v>
      </c>
      <c r="E107" s="70">
        <v>44222</v>
      </c>
      <c r="F107" s="70">
        <v>44222</v>
      </c>
      <c r="G107" s="34">
        <v>132.47999999999999</v>
      </c>
      <c r="H107" s="70">
        <v>44222</v>
      </c>
      <c r="I107" s="34" t="s">
        <v>86</v>
      </c>
      <c r="J107" s="34" t="s">
        <v>94</v>
      </c>
    </row>
    <row r="108" spans="1:10" x14ac:dyDescent="0.3">
      <c r="A108" s="34" t="s">
        <v>391</v>
      </c>
      <c r="B108" s="34" t="s">
        <v>392</v>
      </c>
      <c r="C108" s="34" t="s">
        <v>23</v>
      </c>
      <c r="E108" s="70">
        <v>44223</v>
      </c>
      <c r="F108" s="70">
        <v>44223</v>
      </c>
      <c r="G108" s="26">
        <v>3400</v>
      </c>
      <c r="H108" s="70">
        <v>44223</v>
      </c>
      <c r="I108" s="34" t="s">
        <v>8</v>
      </c>
      <c r="J108" s="34" t="s">
        <v>393</v>
      </c>
    </row>
    <row r="109" spans="1:10" x14ac:dyDescent="0.3">
      <c r="A109" s="34" t="s">
        <v>64</v>
      </c>
      <c r="B109" s="34" t="s">
        <v>371</v>
      </c>
      <c r="C109" s="34" t="s">
        <v>23</v>
      </c>
      <c r="D109" s="34">
        <v>2042</v>
      </c>
      <c r="E109" s="70">
        <v>44222</v>
      </c>
      <c r="F109" s="70">
        <v>44224</v>
      </c>
      <c r="G109" s="26">
        <v>1243.29</v>
      </c>
      <c r="H109" s="70">
        <v>44223</v>
      </c>
      <c r="I109" s="34" t="s">
        <v>8</v>
      </c>
      <c r="J109" s="34" t="s">
        <v>65</v>
      </c>
    </row>
    <row r="110" spans="1:10" x14ac:dyDescent="0.3">
      <c r="A110" s="34" t="s">
        <v>66</v>
      </c>
      <c r="B110" s="34" t="s">
        <v>314</v>
      </c>
      <c r="C110" s="34" t="s">
        <v>7</v>
      </c>
      <c r="E110" s="70">
        <v>44218</v>
      </c>
      <c r="F110" s="70">
        <v>44225</v>
      </c>
      <c r="G110" s="26">
        <v>2132.08</v>
      </c>
      <c r="H110" s="70">
        <v>44224</v>
      </c>
      <c r="I110" s="34" t="s">
        <v>8</v>
      </c>
      <c r="J110" s="34" t="s">
        <v>56</v>
      </c>
    </row>
    <row r="111" spans="1:10" x14ac:dyDescent="0.3">
      <c r="A111" s="34" t="s">
        <v>111</v>
      </c>
      <c r="B111" s="34" t="s">
        <v>353</v>
      </c>
      <c r="C111" s="34" t="s">
        <v>23</v>
      </c>
      <c r="D111" s="34">
        <v>697557</v>
      </c>
      <c r="E111" s="70">
        <v>44203</v>
      </c>
      <c r="F111" s="70">
        <v>44224</v>
      </c>
      <c r="G111" s="34">
        <v>78.19</v>
      </c>
      <c r="H111" s="70">
        <v>44224</v>
      </c>
      <c r="I111" s="34" t="s">
        <v>108</v>
      </c>
      <c r="J111" s="34" t="s">
        <v>112</v>
      </c>
    </row>
    <row r="112" spans="1:10" x14ac:dyDescent="0.3">
      <c r="A112" s="34" t="s">
        <v>394</v>
      </c>
      <c r="B112" s="34" t="s">
        <v>389</v>
      </c>
      <c r="C112" s="34" t="s">
        <v>23</v>
      </c>
      <c r="D112" s="34">
        <v>907</v>
      </c>
      <c r="E112" s="70">
        <v>44224</v>
      </c>
      <c r="F112" s="70">
        <v>44224</v>
      </c>
      <c r="G112" s="34">
        <v>650</v>
      </c>
      <c r="H112" s="70">
        <v>44224</v>
      </c>
      <c r="I112" s="34" t="s">
        <v>8</v>
      </c>
      <c r="J112" s="34" t="s">
        <v>395</v>
      </c>
    </row>
    <row r="113" spans="1:10" x14ac:dyDescent="0.3">
      <c r="A113" s="34" t="s">
        <v>396</v>
      </c>
      <c r="B113" s="34" t="s">
        <v>371</v>
      </c>
      <c r="C113" s="34" t="s">
        <v>7</v>
      </c>
      <c r="D113" s="34">
        <v>4566</v>
      </c>
      <c r="E113" s="70">
        <v>44224</v>
      </c>
      <c r="F113" s="70">
        <v>44224</v>
      </c>
      <c r="G113" s="34">
        <v>45</v>
      </c>
      <c r="H113" s="70">
        <v>44224</v>
      </c>
      <c r="I113" s="34" t="s">
        <v>86</v>
      </c>
      <c r="J113" s="34" t="s">
        <v>397</v>
      </c>
    </row>
    <row r="114" spans="1:10" x14ac:dyDescent="0.3">
      <c r="A114" s="34" t="s">
        <v>18</v>
      </c>
      <c r="B114" s="34" t="s">
        <v>366</v>
      </c>
      <c r="C114" s="34" t="s">
        <v>52</v>
      </c>
      <c r="E114" s="70">
        <v>44224</v>
      </c>
      <c r="F114" s="70">
        <v>44224</v>
      </c>
      <c r="G114" s="34">
        <v>11.05</v>
      </c>
      <c r="H114" s="70">
        <v>44224</v>
      </c>
      <c r="I114" s="34" t="s">
        <v>8</v>
      </c>
      <c r="J114" s="34" t="s">
        <v>60</v>
      </c>
    </row>
    <row r="115" spans="1:10" x14ac:dyDescent="0.3">
      <c r="A115" s="34" t="s">
        <v>67</v>
      </c>
      <c r="B115" s="34" t="s">
        <v>314</v>
      </c>
      <c r="C115" s="34" t="s">
        <v>26</v>
      </c>
      <c r="E115" s="70">
        <v>44227</v>
      </c>
      <c r="F115" s="70">
        <v>44227</v>
      </c>
      <c r="G115" s="26">
        <v>3092</v>
      </c>
      <c r="H115" s="70">
        <v>44225</v>
      </c>
      <c r="I115" s="34" t="s">
        <v>8</v>
      </c>
      <c r="J115" s="34" t="s">
        <v>68</v>
      </c>
    </row>
    <row r="116" spans="1:10" x14ac:dyDescent="0.3">
      <c r="A116" s="34" t="s">
        <v>31</v>
      </c>
      <c r="B116" s="34" t="s">
        <v>314</v>
      </c>
      <c r="C116" s="34" t="s">
        <v>7</v>
      </c>
      <c r="D116" s="34" t="s">
        <v>16</v>
      </c>
      <c r="E116" s="70">
        <v>44227</v>
      </c>
      <c r="F116" s="70">
        <v>44227</v>
      </c>
      <c r="G116" s="34">
        <v>406</v>
      </c>
      <c r="H116" s="70">
        <v>44225</v>
      </c>
      <c r="I116" s="34" t="s">
        <v>8</v>
      </c>
      <c r="J116" s="34" t="s">
        <v>69</v>
      </c>
    </row>
    <row r="117" spans="1:10" x14ac:dyDescent="0.3">
      <c r="A117" s="34" t="s">
        <v>32</v>
      </c>
      <c r="B117" s="34" t="s">
        <v>314</v>
      </c>
      <c r="C117" s="34" t="s">
        <v>26</v>
      </c>
      <c r="E117" s="70">
        <v>44227</v>
      </c>
      <c r="F117" s="70">
        <v>44227</v>
      </c>
      <c r="G117" s="34">
        <v>540</v>
      </c>
      <c r="H117" s="70">
        <v>44225</v>
      </c>
      <c r="I117" s="34" t="s">
        <v>8</v>
      </c>
      <c r="J117" s="34" t="s">
        <v>68</v>
      </c>
    </row>
    <row r="118" spans="1:10" x14ac:dyDescent="0.3">
      <c r="A118" s="34" t="s">
        <v>70</v>
      </c>
      <c r="B118" s="34" t="s">
        <v>314</v>
      </c>
      <c r="C118" s="34" t="s">
        <v>26</v>
      </c>
      <c r="E118" s="70">
        <v>44227</v>
      </c>
      <c r="F118" s="70">
        <v>44227</v>
      </c>
      <c r="G118" s="26">
        <v>1678</v>
      </c>
      <c r="H118" s="70">
        <v>44225</v>
      </c>
      <c r="I118" s="34" t="s">
        <v>8</v>
      </c>
      <c r="J118" s="34" t="s">
        <v>68</v>
      </c>
    </row>
    <row r="119" spans="1:10" x14ac:dyDescent="0.3">
      <c r="A119" s="34" t="s">
        <v>71</v>
      </c>
      <c r="B119" s="34" t="s">
        <v>314</v>
      </c>
      <c r="C119" s="34" t="s">
        <v>26</v>
      </c>
      <c r="E119" s="70">
        <v>44227</v>
      </c>
      <c r="F119" s="70">
        <v>44227</v>
      </c>
      <c r="G119" s="26">
        <v>2190</v>
      </c>
      <c r="H119" s="70">
        <v>44225</v>
      </c>
      <c r="I119" s="34" t="s">
        <v>8</v>
      </c>
      <c r="J119" s="34" t="s">
        <v>68</v>
      </c>
    </row>
    <row r="120" spans="1:10" x14ac:dyDescent="0.3">
      <c r="A120" s="34" t="s">
        <v>41</v>
      </c>
      <c r="B120" s="34" t="s">
        <v>314</v>
      </c>
      <c r="C120" s="34" t="s">
        <v>26</v>
      </c>
      <c r="E120" s="70">
        <v>44227</v>
      </c>
      <c r="F120" s="70">
        <v>44227</v>
      </c>
      <c r="G120" s="34">
        <v>575</v>
      </c>
      <c r="H120" s="70">
        <v>44225</v>
      </c>
      <c r="I120" s="34" t="s">
        <v>8</v>
      </c>
      <c r="J120" s="34" t="s">
        <v>68</v>
      </c>
    </row>
    <row r="121" spans="1:10" x14ac:dyDescent="0.3">
      <c r="A121" s="34" t="s">
        <v>398</v>
      </c>
      <c r="B121" s="34" t="s">
        <v>383</v>
      </c>
      <c r="C121" s="34" t="s">
        <v>54</v>
      </c>
      <c r="E121" s="70">
        <v>44227</v>
      </c>
      <c r="F121" s="70">
        <v>44246</v>
      </c>
      <c r="G121" s="26">
        <v>7350.83</v>
      </c>
      <c r="H121" s="70">
        <v>44225</v>
      </c>
      <c r="I121" s="34" t="s">
        <v>108</v>
      </c>
    </row>
    <row r="122" spans="1:10" x14ac:dyDescent="0.3">
      <c r="A122" s="34" t="s">
        <v>72</v>
      </c>
      <c r="B122" s="34" t="s">
        <v>314</v>
      </c>
      <c r="C122" s="34" t="s">
        <v>26</v>
      </c>
      <c r="E122" s="70">
        <v>44227</v>
      </c>
      <c r="F122" s="70">
        <v>44227</v>
      </c>
      <c r="G122" s="26">
        <v>2258</v>
      </c>
      <c r="H122" s="70">
        <v>44225</v>
      </c>
      <c r="I122" s="34" t="s">
        <v>8</v>
      </c>
      <c r="J122" s="34" t="s">
        <v>68</v>
      </c>
    </row>
    <row r="123" spans="1:10" x14ac:dyDescent="0.3">
      <c r="A123" s="34" t="s">
        <v>35</v>
      </c>
      <c r="B123" s="34" t="s">
        <v>314</v>
      </c>
      <c r="C123" s="34" t="s">
        <v>26</v>
      </c>
      <c r="E123" s="70">
        <v>44227</v>
      </c>
      <c r="F123" s="70">
        <v>44227</v>
      </c>
      <c r="G123" s="34">
        <v>902</v>
      </c>
      <c r="H123" s="70">
        <v>44225</v>
      </c>
      <c r="I123" s="34" t="s">
        <v>8</v>
      </c>
      <c r="J123" s="34" t="s">
        <v>68</v>
      </c>
    </row>
    <row r="124" spans="1:10" x14ac:dyDescent="0.3">
      <c r="A124" s="34" t="s">
        <v>37</v>
      </c>
      <c r="B124" s="34" t="s">
        <v>314</v>
      </c>
      <c r="C124" s="34" t="s">
        <v>26</v>
      </c>
      <c r="E124" s="70">
        <v>44227</v>
      </c>
      <c r="F124" s="70">
        <v>44227</v>
      </c>
      <c r="G124" s="34">
        <v>989</v>
      </c>
      <c r="H124" s="70">
        <v>44225</v>
      </c>
      <c r="I124" s="34" t="s">
        <v>8</v>
      </c>
      <c r="J124" s="34" t="s">
        <v>68</v>
      </c>
    </row>
    <row r="125" spans="1:10" x14ac:dyDescent="0.3">
      <c r="A125" s="34" t="s">
        <v>43</v>
      </c>
      <c r="B125" s="34" t="s">
        <v>314</v>
      </c>
      <c r="C125" s="34" t="s">
        <v>26</v>
      </c>
      <c r="E125" s="70">
        <v>44227</v>
      </c>
      <c r="F125" s="70">
        <v>44227</v>
      </c>
      <c r="G125" s="34">
        <v>772</v>
      </c>
      <c r="H125" s="70">
        <v>44225</v>
      </c>
      <c r="I125" s="34" t="s">
        <v>8</v>
      </c>
      <c r="J125" s="34" t="s">
        <v>68</v>
      </c>
    </row>
    <row r="126" spans="1:10" x14ac:dyDescent="0.3">
      <c r="A126" s="34" t="s">
        <v>73</v>
      </c>
      <c r="B126" s="34" t="s">
        <v>314</v>
      </c>
      <c r="C126" s="34" t="s">
        <v>26</v>
      </c>
      <c r="E126" s="70">
        <v>44227</v>
      </c>
      <c r="F126" s="70">
        <v>44227</v>
      </c>
      <c r="G126" s="26">
        <v>1449</v>
      </c>
      <c r="H126" s="70">
        <v>44225</v>
      </c>
      <c r="I126" s="34" t="s">
        <v>8</v>
      </c>
      <c r="J126" s="34" t="s">
        <v>68</v>
      </c>
    </row>
    <row r="127" spans="1:10" x14ac:dyDescent="0.3">
      <c r="A127" s="34" t="s">
        <v>74</v>
      </c>
      <c r="B127" s="34" t="s">
        <v>314</v>
      </c>
      <c r="C127" s="34" t="s">
        <v>26</v>
      </c>
      <c r="E127" s="70">
        <v>44227</v>
      </c>
      <c r="F127" s="70">
        <v>44227</v>
      </c>
      <c r="G127" s="34">
        <v>58</v>
      </c>
      <c r="H127" s="70">
        <v>44225</v>
      </c>
      <c r="I127" s="34" t="s">
        <v>8</v>
      </c>
      <c r="J127" s="34" t="s">
        <v>68</v>
      </c>
    </row>
    <row r="128" spans="1:10" x14ac:dyDescent="0.3">
      <c r="A128" s="34" t="s">
        <v>75</v>
      </c>
      <c r="B128" s="34" t="s">
        <v>314</v>
      </c>
      <c r="C128" s="34" t="s">
        <v>26</v>
      </c>
      <c r="D128" s="34" t="s">
        <v>17</v>
      </c>
      <c r="E128" s="70">
        <v>44227</v>
      </c>
      <c r="F128" s="70">
        <v>44227</v>
      </c>
      <c r="G128" s="26">
        <v>1126</v>
      </c>
      <c r="H128" s="70">
        <v>44225</v>
      </c>
      <c r="I128" s="34" t="s">
        <v>8</v>
      </c>
      <c r="J128" s="34" t="s">
        <v>68</v>
      </c>
    </row>
    <row r="129" spans="1:10" x14ac:dyDescent="0.3">
      <c r="A129" s="34" t="s">
        <v>22</v>
      </c>
      <c r="B129" s="34" t="s">
        <v>314</v>
      </c>
      <c r="C129" s="34" t="s">
        <v>26</v>
      </c>
      <c r="E129" s="70">
        <v>44227</v>
      </c>
      <c r="F129" s="70">
        <v>44227</v>
      </c>
      <c r="G129" s="26">
        <v>1196</v>
      </c>
      <c r="H129" s="70">
        <v>44225</v>
      </c>
      <c r="I129" s="34" t="s">
        <v>8</v>
      </c>
      <c r="J129" s="34" t="s">
        <v>68</v>
      </c>
    </row>
    <row r="130" spans="1:10" x14ac:dyDescent="0.3">
      <c r="A130" s="34" t="s">
        <v>48</v>
      </c>
      <c r="B130" s="34" t="s">
        <v>314</v>
      </c>
      <c r="C130" s="34" t="s">
        <v>26</v>
      </c>
      <c r="E130" s="70">
        <v>44227</v>
      </c>
      <c r="F130" s="70">
        <v>44227</v>
      </c>
      <c r="G130" s="26">
        <v>1351</v>
      </c>
      <c r="H130" s="70">
        <v>44225</v>
      </c>
      <c r="I130" s="34" t="s">
        <v>8</v>
      </c>
      <c r="J130" s="34" t="s">
        <v>68</v>
      </c>
    </row>
    <row r="131" spans="1:10" x14ac:dyDescent="0.3">
      <c r="A131" s="34" t="s">
        <v>29</v>
      </c>
      <c r="B131" s="34" t="s">
        <v>314</v>
      </c>
      <c r="C131" s="34" t="s">
        <v>26</v>
      </c>
      <c r="E131" s="70">
        <v>44227</v>
      </c>
      <c r="F131" s="70">
        <v>44227</v>
      </c>
      <c r="G131" s="34">
        <v>925</v>
      </c>
      <c r="H131" s="70">
        <v>44225</v>
      </c>
      <c r="I131" s="34" t="s">
        <v>8</v>
      </c>
      <c r="J131" s="34" t="s">
        <v>68</v>
      </c>
    </row>
    <row r="132" spans="1:10" x14ac:dyDescent="0.3">
      <c r="A132" s="34" t="s">
        <v>76</v>
      </c>
      <c r="B132" s="34" t="s">
        <v>314</v>
      </c>
      <c r="C132" s="34" t="s">
        <v>7</v>
      </c>
      <c r="D132" s="34" t="s">
        <v>16</v>
      </c>
      <c r="E132" s="70">
        <v>44227</v>
      </c>
      <c r="F132" s="70">
        <v>44227</v>
      </c>
      <c r="G132" s="26">
        <v>2826</v>
      </c>
      <c r="H132" s="70">
        <v>44225</v>
      </c>
      <c r="I132" s="34" t="s">
        <v>8</v>
      </c>
      <c r="J132" s="34" t="s">
        <v>68</v>
      </c>
    </row>
    <row r="133" spans="1:10" x14ac:dyDescent="0.3">
      <c r="A133" s="34" t="s">
        <v>127</v>
      </c>
      <c r="B133" s="34" t="s">
        <v>383</v>
      </c>
      <c r="C133" s="34" t="s">
        <v>54</v>
      </c>
      <c r="D133" s="34" t="s">
        <v>298</v>
      </c>
      <c r="E133" s="70">
        <v>44223</v>
      </c>
      <c r="F133" s="70">
        <v>44234</v>
      </c>
      <c r="G133" s="26">
        <v>6922.63</v>
      </c>
      <c r="H133" s="70">
        <v>44225</v>
      </c>
      <c r="I133" s="34" t="s">
        <v>100</v>
      </c>
      <c r="J133" s="34" t="s">
        <v>399</v>
      </c>
    </row>
    <row r="134" spans="1:10" x14ac:dyDescent="0.3">
      <c r="A134" s="34" t="s">
        <v>49</v>
      </c>
      <c r="B134" s="34" t="s">
        <v>314</v>
      </c>
      <c r="C134" s="34" t="s">
        <v>26</v>
      </c>
      <c r="E134" s="70">
        <v>44227</v>
      </c>
      <c r="F134" s="70">
        <v>44227</v>
      </c>
      <c r="G134" s="34">
        <v>864</v>
      </c>
      <c r="H134" s="70">
        <v>44225</v>
      </c>
      <c r="I134" s="34" t="s">
        <v>8</v>
      </c>
      <c r="J134" s="34" t="s">
        <v>68</v>
      </c>
    </row>
    <row r="135" spans="1:10" x14ac:dyDescent="0.3">
      <c r="A135" s="34" t="s">
        <v>33</v>
      </c>
      <c r="B135" s="34" t="s">
        <v>314</v>
      </c>
      <c r="C135" s="34" t="s">
        <v>26</v>
      </c>
      <c r="E135" s="70">
        <v>44227</v>
      </c>
      <c r="F135" s="70">
        <v>44227</v>
      </c>
      <c r="G135" s="26">
        <v>1097</v>
      </c>
      <c r="H135" s="70">
        <v>44225</v>
      </c>
      <c r="I135" s="34" t="s">
        <v>8</v>
      </c>
      <c r="J135" s="34" t="s">
        <v>68</v>
      </c>
    </row>
    <row r="136" spans="1:10" x14ac:dyDescent="0.3">
      <c r="A136" s="34" t="s">
        <v>36</v>
      </c>
      <c r="B136" s="34" t="s">
        <v>314</v>
      </c>
      <c r="C136" s="34" t="s">
        <v>26</v>
      </c>
      <c r="D136" s="34" t="s">
        <v>30</v>
      </c>
      <c r="E136" s="70">
        <v>44227</v>
      </c>
      <c r="F136" s="70">
        <v>44227</v>
      </c>
      <c r="G136" s="34">
        <v>87</v>
      </c>
      <c r="H136" s="70">
        <v>44225</v>
      </c>
      <c r="I136" s="34" t="s">
        <v>8</v>
      </c>
      <c r="J136" s="34" t="s">
        <v>68</v>
      </c>
    </row>
    <row r="137" spans="1:10" x14ac:dyDescent="0.3">
      <c r="A137" s="34" t="s">
        <v>6</v>
      </c>
      <c r="B137" s="34" t="s">
        <v>314</v>
      </c>
      <c r="C137" s="34" t="s">
        <v>26</v>
      </c>
      <c r="E137" s="70">
        <v>44227</v>
      </c>
      <c r="F137" s="70">
        <v>44227</v>
      </c>
      <c r="G137" s="34">
        <v>203</v>
      </c>
      <c r="H137" s="70">
        <v>44225</v>
      </c>
      <c r="I137" s="34" t="s">
        <v>8</v>
      </c>
      <c r="J137" s="34" t="s">
        <v>68</v>
      </c>
    </row>
    <row r="138" spans="1:10" x14ac:dyDescent="0.3">
      <c r="A138" s="34" t="s">
        <v>38</v>
      </c>
      <c r="B138" s="34" t="s">
        <v>314</v>
      </c>
      <c r="C138" s="34" t="s">
        <v>26</v>
      </c>
      <c r="E138" s="70">
        <v>44227</v>
      </c>
      <c r="F138" s="70">
        <v>44227</v>
      </c>
      <c r="G138" s="26">
        <v>1308</v>
      </c>
      <c r="H138" s="70">
        <v>44225</v>
      </c>
      <c r="I138" s="34" t="s">
        <v>8</v>
      </c>
      <c r="J138" s="34" t="s">
        <v>68</v>
      </c>
    </row>
    <row r="139" spans="1:10" x14ac:dyDescent="0.3">
      <c r="A139" s="34" t="s">
        <v>77</v>
      </c>
      <c r="B139" s="34" t="s">
        <v>314</v>
      </c>
      <c r="C139" s="34" t="s">
        <v>26</v>
      </c>
      <c r="E139" s="70">
        <v>44227</v>
      </c>
      <c r="F139" s="70">
        <v>44227</v>
      </c>
      <c r="G139" s="26">
        <v>1930</v>
      </c>
      <c r="H139" s="70">
        <v>44225</v>
      </c>
      <c r="I139" s="34" t="s">
        <v>8</v>
      </c>
      <c r="J139" s="34" t="s">
        <v>68</v>
      </c>
    </row>
    <row r="140" spans="1:10" x14ac:dyDescent="0.3">
      <c r="A140" s="34" t="s">
        <v>78</v>
      </c>
      <c r="B140" s="34" t="s">
        <v>314</v>
      </c>
      <c r="C140" s="34" t="s">
        <v>26</v>
      </c>
      <c r="E140" s="70">
        <v>44227</v>
      </c>
      <c r="F140" s="70">
        <v>44227</v>
      </c>
      <c r="G140" s="34">
        <v>27</v>
      </c>
      <c r="H140" s="70">
        <v>44225</v>
      </c>
      <c r="I140" s="34" t="s">
        <v>8</v>
      </c>
      <c r="J140" s="34" t="s">
        <v>68</v>
      </c>
    </row>
    <row r="141" spans="1:10" x14ac:dyDescent="0.3">
      <c r="A141" s="34" t="s">
        <v>400</v>
      </c>
      <c r="B141" s="34" t="s">
        <v>401</v>
      </c>
      <c r="C141" s="34" t="s">
        <v>7</v>
      </c>
      <c r="E141" s="70">
        <v>44227</v>
      </c>
      <c r="F141" s="70">
        <v>44246</v>
      </c>
      <c r="G141" s="34">
        <v>857.55</v>
      </c>
      <c r="H141" s="70">
        <v>44225</v>
      </c>
      <c r="I141" s="34" t="s">
        <v>108</v>
      </c>
      <c r="J141" s="34" t="s">
        <v>402</v>
      </c>
    </row>
    <row r="142" spans="1:10" x14ac:dyDescent="0.3">
      <c r="A142" s="34" t="s">
        <v>403</v>
      </c>
      <c r="B142" s="34" t="s">
        <v>404</v>
      </c>
      <c r="C142" s="34" t="s">
        <v>7</v>
      </c>
      <c r="E142" s="70">
        <v>44225</v>
      </c>
      <c r="F142" s="70">
        <v>44225</v>
      </c>
      <c r="G142" s="34">
        <v>280.62</v>
      </c>
      <c r="H142" s="70">
        <v>44225</v>
      </c>
      <c r="I142" s="34" t="s">
        <v>8</v>
      </c>
    </row>
    <row r="143" spans="1:10" x14ac:dyDescent="0.3">
      <c r="A143" s="34" t="s">
        <v>405</v>
      </c>
      <c r="B143" s="34" t="s">
        <v>357</v>
      </c>
      <c r="C143" s="34" t="s">
        <v>23</v>
      </c>
      <c r="D143" s="34">
        <v>825290</v>
      </c>
      <c r="E143" s="70">
        <v>44225</v>
      </c>
      <c r="F143" s="70">
        <v>44225</v>
      </c>
      <c r="G143" s="34">
        <v>24.52</v>
      </c>
      <c r="H143" s="70">
        <v>44225</v>
      </c>
      <c r="I143" s="34" t="s">
        <v>86</v>
      </c>
    </row>
    <row r="144" spans="1:10" x14ac:dyDescent="0.3">
      <c r="A144" s="34" t="s">
        <v>40</v>
      </c>
      <c r="B144" s="34" t="s">
        <v>314</v>
      </c>
      <c r="C144" s="34" t="s">
        <v>26</v>
      </c>
      <c r="E144" s="70">
        <v>44227</v>
      </c>
      <c r="F144" s="70">
        <v>44227</v>
      </c>
      <c r="G144" s="34">
        <v>770</v>
      </c>
      <c r="H144" s="70">
        <v>44225</v>
      </c>
      <c r="I144" s="34" t="s">
        <v>8</v>
      </c>
      <c r="J144" s="34" t="s">
        <v>68</v>
      </c>
    </row>
    <row r="145" spans="1:10" x14ac:dyDescent="0.3">
      <c r="A145" s="34" t="s">
        <v>39</v>
      </c>
      <c r="B145" s="34" t="s">
        <v>314</v>
      </c>
      <c r="C145" s="34" t="s">
        <v>26</v>
      </c>
      <c r="E145" s="70">
        <v>44227</v>
      </c>
      <c r="F145" s="70">
        <v>44227</v>
      </c>
      <c r="G145" s="26">
        <v>2685</v>
      </c>
      <c r="H145" s="70">
        <v>44225</v>
      </c>
      <c r="I145" s="34" t="s">
        <v>8</v>
      </c>
      <c r="J145" s="34" t="s">
        <v>68</v>
      </c>
    </row>
    <row r="146" spans="1:10" x14ac:dyDescent="0.3">
      <c r="A146" s="34" t="s">
        <v>46</v>
      </c>
      <c r="B146" s="34" t="s">
        <v>314</v>
      </c>
      <c r="C146" s="34" t="s">
        <v>26</v>
      </c>
      <c r="D146" s="34" t="s">
        <v>17</v>
      </c>
      <c r="E146" s="70">
        <v>44227</v>
      </c>
      <c r="F146" s="70">
        <v>44227</v>
      </c>
      <c r="G146" s="26">
        <v>1723</v>
      </c>
      <c r="H146" s="70">
        <v>44225</v>
      </c>
      <c r="I146" s="34" t="s">
        <v>8</v>
      </c>
      <c r="J146" s="34" t="s">
        <v>68</v>
      </c>
    </row>
    <row r="147" spans="1:10" x14ac:dyDescent="0.3">
      <c r="A147" s="34" t="s">
        <v>28</v>
      </c>
      <c r="B147" s="34" t="s">
        <v>314</v>
      </c>
      <c r="C147" s="34" t="s">
        <v>26</v>
      </c>
      <c r="E147" s="70">
        <v>44227</v>
      </c>
      <c r="F147" s="70">
        <v>44227</v>
      </c>
      <c r="G147" s="34">
        <v>550</v>
      </c>
      <c r="H147" s="70">
        <v>44225</v>
      </c>
      <c r="I147" s="34" t="s">
        <v>8</v>
      </c>
      <c r="J147" s="34" t="s">
        <v>68</v>
      </c>
    </row>
    <row r="148" spans="1:10" x14ac:dyDescent="0.3">
      <c r="A148" s="34" t="s">
        <v>79</v>
      </c>
      <c r="B148" s="34" t="s">
        <v>314</v>
      </c>
      <c r="C148" s="34" t="s">
        <v>26</v>
      </c>
      <c r="E148" s="70">
        <v>44227</v>
      </c>
      <c r="F148" s="70">
        <v>44227</v>
      </c>
      <c r="G148" s="26">
        <v>1713</v>
      </c>
      <c r="H148" s="70">
        <v>44225</v>
      </c>
      <c r="I148" s="34" t="s">
        <v>8</v>
      </c>
      <c r="J148" s="34" t="s">
        <v>68</v>
      </c>
    </row>
    <row r="149" spans="1:10" x14ac:dyDescent="0.3">
      <c r="A149" s="34" t="s">
        <v>406</v>
      </c>
      <c r="B149" s="34" t="s">
        <v>364</v>
      </c>
      <c r="C149" s="34" t="s">
        <v>23</v>
      </c>
      <c r="D149" s="34">
        <v>107</v>
      </c>
      <c r="E149" s="70">
        <v>44225</v>
      </c>
      <c r="F149" s="70">
        <v>44225</v>
      </c>
      <c r="G149" s="34">
        <v>150</v>
      </c>
      <c r="H149" s="70">
        <v>44225</v>
      </c>
      <c r="I149" s="34" t="s">
        <v>86</v>
      </c>
      <c r="J149" s="34" t="s">
        <v>407</v>
      </c>
    </row>
    <row r="150" spans="1:10" x14ac:dyDescent="0.3">
      <c r="A150" s="34" t="s">
        <v>80</v>
      </c>
      <c r="B150" s="34" t="s">
        <v>314</v>
      </c>
      <c r="C150" s="34" t="s">
        <v>26</v>
      </c>
      <c r="E150" s="70">
        <v>44227</v>
      </c>
      <c r="F150" s="70">
        <v>44227</v>
      </c>
      <c r="G150" s="34">
        <v>983</v>
      </c>
      <c r="H150" s="70">
        <v>44225</v>
      </c>
      <c r="I150" s="34" t="s">
        <v>8</v>
      </c>
      <c r="J150" s="34" t="s">
        <v>68</v>
      </c>
    </row>
    <row r="151" spans="1:10" x14ac:dyDescent="0.3">
      <c r="A151" s="34" t="s">
        <v>44</v>
      </c>
      <c r="B151" s="34" t="s">
        <v>314</v>
      </c>
      <c r="C151" s="34" t="s">
        <v>26</v>
      </c>
      <c r="E151" s="70">
        <v>44227</v>
      </c>
      <c r="F151" s="70">
        <v>44227</v>
      </c>
      <c r="G151" s="26">
        <v>1052</v>
      </c>
      <c r="H151" s="70">
        <v>44225</v>
      </c>
      <c r="I151" s="34" t="s">
        <v>8</v>
      </c>
      <c r="J151" s="34" t="s">
        <v>68</v>
      </c>
    </row>
    <row r="152" spans="1:10" x14ac:dyDescent="0.3">
      <c r="A152" s="34" t="s">
        <v>50</v>
      </c>
      <c r="B152" s="34" t="s">
        <v>314</v>
      </c>
      <c r="C152" s="34" t="s">
        <v>26</v>
      </c>
      <c r="E152" s="70">
        <v>44227</v>
      </c>
      <c r="F152" s="70">
        <v>44227</v>
      </c>
      <c r="G152" s="26">
        <v>1638</v>
      </c>
      <c r="H152" s="70">
        <v>44225</v>
      </c>
      <c r="I152" s="34" t="s">
        <v>8</v>
      </c>
      <c r="J152" s="34" t="s">
        <v>68</v>
      </c>
    </row>
    <row r="153" spans="1:10" x14ac:dyDescent="0.3">
      <c r="A153" s="34" t="s">
        <v>81</v>
      </c>
      <c r="B153" s="34" t="s">
        <v>314</v>
      </c>
      <c r="C153" s="34" t="s">
        <v>26</v>
      </c>
      <c r="E153" s="70">
        <v>44227</v>
      </c>
      <c r="F153" s="70">
        <v>44227</v>
      </c>
      <c r="G153" s="26">
        <v>2514</v>
      </c>
      <c r="H153" s="70">
        <v>44225</v>
      </c>
      <c r="I153" s="34" t="s">
        <v>8</v>
      </c>
      <c r="J153" s="34" t="s">
        <v>68</v>
      </c>
    </row>
    <row r="154" spans="1:10" x14ac:dyDescent="0.3">
      <c r="A154" s="34" t="s">
        <v>82</v>
      </c>
      <c r="B154" s="34" t="s">
        <v>314</v>
      </c>
      <c r="C154" s="34" t="s">
        <v>26</v>
      </c>
      <c r="D154" s="34" t="s">
        <v>83</v>
      </c>
      <c r="E154" s="70">
        <v>44227</v>
      </c>
      <c r="F154" s="70">
        <v>44227</v>
      </c>
      <c r="G154" s="26">
        <v>2270</v>
      </c>
      <c r="H154" s="70">
        <v>44225</v>
      </c>
      <c r="I154" s="34" t="s">
        <v>8</v>
      </c>
      <c r="J154" s="34" t="s">
        <v>84</v>
      </c>
    </row>
    <row r="155" spans="1:10" x14ac:dyDescent="0.3">
      <c r="A155" s="34" t="s">
        <v>34</v>
      </c>
      <c r="B155" s="34" t="s">
        <v>314</v>
      </c>
      <c r="C155" s="34" t="s">
        <v>26</v>
      </c>
      <c r="E155" s="70">
        <v>44227</v>
      </c>
      <c r="F155" s="70">
        <v>44227</v>
      </c>
      <c r="G155" s="34">
        <v>822</v>
      </c>
      <c r="H155" s="70">
        <v>44225</v>
      </c>
      <c r="I155" s="34" t="s">
        <v>8</v>
      </c>
      <c r="J155" s="34" t="s">
        <v>68</v>
      </c>
    </row>
    <row r="156" spans="1:10" x14ac:dyDescent="0.3">
      <c r="A156" s="34" t="s">
        <v>47</v>
      </c>
      <c r="B156" s="34" t="s">
        <v>314</v>
      </c>
      <c r="C156" s="34" t="s">
        <v>26</v>
      </c>
      <c r="E156" s="70">
        <v>44227</v>
      </c>
      <c r="F156" s="70">
        <v>44227</v>
      </c>
      <c r="G156" s="26">
        <v>2000</v>
      </c>
      <c r="H156" s="70">
        <v>44225</v>
      </c>
      <c r="I156" s="34" t="s">
        <v>8</v>
      </c>
      <c r="J156" s="34" t="s">
        <v>68</v>
      </c>
    </row>
    <row r="157" spans="1:10" x14ac:dyDescent="0.3">
      <c r="A157" s="34" t="s">
        <v>124</v>
      </c>
      <c r="B157" s="34" t="s">
        <v>356</v>
      </c>
      <c r="C157" s="34" t="s">
        <v>23</v>
      </c>
      <c r="D157" s="34">
        <v>4550</v>
      </c>
      <c r="E157" s="70">
        <v>44210</v>
      </c>
      <c r="F157" s="70">
        <v>44232</v>
      </c>
      <c r="G157" s="34">
        <v>883</v>
      </c>
      <c r="H157" s="70">
        <v>44228</v>
      </c>
      <c r="I157" s="34" t="s">
        <v>100</v>
      </c>
    </row>
    <row r="158" spans="1:10" x14ac:dyDescent="0.3">
      <c r="A158" s="34" t="s">
        <v>408</v>
      </c>
      <c r="B158" s="34" t="s">
        <v>409</v>
      </c>
      <c r="C158" s="34" t="s">
        <v>23</v>
      </c>
      <c r="D158" s="34">
        <v>9791</v>
      </c>
      <c r="E158" s="70">
        <v>44213</v>
      </c>
      <c r="F158" s="70">
        <v>44228</v>
      </c>
      <c r="G158" s="34">
        <v>415</v>
      </c>
      <c r="H158" s="70">
        <v>44228</v>
      </c>
      <c r="I158" s="34" t="s">
        <v>100</v>
      </c>
    </row>
    <row r="159" spans="1:10" x14ac:dyDescent="0.3">
      <c r="A159" s="34" t="s">
        <v>111</v>
      </c>
      <c r="B159" s="34" t="s">
        <v>353</v>
      </c>
      <c r="C159" s="34" t="s">
        <v>103</v>
      </c>
      <c r="D159" s="34">
        <v>323917</v>
      </c>
      <c r="E159" s="70">
        <v>44211</v>
      </c>
      <c r="F159" s="70">
        <v>44228</v>
      </c>
      <c r="G159" s="34">
        <v>643.70000000000005</v>
      </c>
      <c r="H159" s="70">
        <v>44228</v>
      </c>
      <c r="I159" s="34" t="s">
        <v>108</v>
      </c>
      <c r="J159" s="34" t="s">
        <v>121</v>
      </c>
    </row>
    <row r="160" spans="1:10" x14ac:dyDescent="0.3">
      <c r="A160" s="34" t="s">
        <v>124</v>
      </c>
      <c r="B160" s="34" t="s">
        <v>356</v>
      </c>
      <c r="C160" s="34" t="s">
        <v>23</v>
      </c>
      <c r="D160" s="34">
        <v>4545</v>
      </c>
      <c r="E160" s="70">
        <v>44204</v>
      </c>
      <c r="F160" s="70">
        <v>44231</v>
      </c>
      <c r="G160" s="34">
        <v>290</v>
      </c>
      <c r="H160" s="70">
        <v>44231</v>
      </c>
      <c r="I160" s="34" t="s">
        <v>100</v>
      </c>
      <c r="J160" s="34" t="s">
        <v>410</v>
      </c>
    </row>
    <row r="161" spans="1:10" x14ac:dyDescent="0.3">
      <c r="A161" s="34" t="s">
        <v>111</v>
      </c>
      <c r="B161" s="34" t="s">
        <v>353</v>
      </c>
      <c r="C161" s="34" t="s">
        <v>23</v>
      </c>
      <c r="D161" s="34">
        <v>774047</v>
      </c>
      <c r="E161" s="70">
        <v>44213</v>
      </c>
      <c r="F161" s="70">
        <v>44235</v>
      </c>
      <c r="G161" s="34">
        <v>110.16</v>
      </c>
      <c r="H161" s="70">
        <v>44235</v>
      </c>
      <c r="I161" s="34" t="s">
        <v>108</v>
      </c>
      <c r="J161" s="34" t="s">
        <v>133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14 Federal</vt:lpstr>
      <vt:lpstr>Anexo III </vt:lpstr>
      <vt:lpstr>Anexo II </vt:lpstr>
      <vt:lpstr>Base Anexo II</vt:lpstr>
      <vt:lpstr>Base Anexo III</vt:lpstr>
      <vt:lpstr>Contas a Pagar</vt:lpstr>
      <vt:lpstr>Contas Pagas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2021-02-12T16:25:07Z</cp:lastPrinted>
  <dcterms:created xsi:type="dcterms:W3CDTF">2021-01-27T13:37:40Z</dcterms:created>
  <dcterms:modified xsi:type="dcterms:W3CDTF">2021-02-12T16:27:59Z</dcterms:modified>
</cp:coreProperties>
</file>