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32" windowWidth="9540" windowHeight="7092" activeTab="2"/>
  </bookViews>
  <sheets>
    <sheet name="Anexo 14 Municipal" sheetId="7" r:id="rId1"/>
    <sheet name="Anexo II " sheetId="5" r:id="rId2"/>
    <sheet name="Anexo III " sheetId="6" r:id="rId3"/>
  </sheets>
  <calcPr calcId="144525"/>
</workbook>
</file>

<file path=xl/calcChain.xml><?xml version="1.0" encoding="utf-8"?>
<calcChain xmlns="http://schemas.openxmlformats.org/spreadsheetml/2006/main">
  <c r="D99" i="5" l="1"/>
  <c r="J86" i="7" l="1"/>
  <c r="E86" i="7"/>
  <c r="C86" i="7"/>
  <c r="G85" i="7"/>
  <c r="I85" i="7" s="1"/>
  <c r="G84" i="7"/>
  <c r="I84" i="7" s="1"/>
  <c r="G83" i="7"/>
  <c r="I83" i="7" s="1"/>
  <c r="G82" i="7"/>
  <c r="I82" i="7" s="1"/>
  <c r="G81" i="7"/>
  <c r="I81" i="7" s="1"/>
  <c r="G80" i="7"/>
  <c r="A78" i="7"/>
  <c r="I37" i="7"/>
  <c r="I39" i="7" s="1"/>
  <c r="H96" i="7" s="1"/>
  <c r="I34" i="7"/>
  <c r="C118" i="6"/>
  <c r="E15" i="6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F98" i="5"/>
  <c r="D101" i="5" s="1"/>
  <c r="E98" i="5"/>
  <c r="D100" i="5" s="1"/>
  <c r="G86" i="7" l="1"/>
  <c r="I80" i="7"/>
  <c r="I86" i="7" s="1"/>
  <c r="H97" i="7" s="1"/>
  <c r="H98" i="7" s="1"/>
  <c r="H100" i="7" s="1"/>
</calcChain>
</file>

<file path=xl/sharedStrings.xml><?xml version="1.0" encoding="utf-8"?>
<sst xmlns="http://schemas.openxmlformats.org/spreadsheetml/2006/main" count="428" uniqueCount="259">
  <si>
    <t>Fornecedora Tulipas Materiais para Construção Ltda EPP</t>
  </si>
  <si>
    <t>Daniel Coimbra</t>
  </si>
  <si>
    <t>Debora de Souza Bueno</t>
  </si>
  <si>
    <t>Rafael Benedito da Silveira Padilha</t>
  </si>
  <si>
    <t>Simone Alves do Nascimento</t>
  </si>
  <si>
    <t>Alessandro Carlos Costa</t>
  </si>
  <si>
    <t>Angela Maria Belmiro</t>
  </si>
  <si>
    <t>Aparecida Alves Salvador</t>
  </si>
  <si>
    <t>Elenilda Americo dos Santos</t>
  </si>
  <si>
    <t>Eliana Maria Pinto Rosa</t>
  </si>
  <si>
    <t>Fabiana dos Santos Fernandes</t>
  </si>
  <si>
    <t>Jusineta Santos de Jesus da Silva</t>
  </si>
  <si>
    <t>Luciana ALves Jorge Pereira</t>
  </si>
  <si>
    <t>Lucimauro Francisco do Prado</t>
  </si>
  <si>
    <t>Luzete da Conceição Nascimento</t>
  </si>
  <si>
    <t>Marcos Romão Dias</t>
  </si>
  <si>
    <t>Maria Aparecida da Silva</t>
  </si>
  <si>
    <t>Raquel Ramos da Silva Santos</t>
  </si>
  <si>
    <t>Reginaldo Rodrigues Ferreira</t>
  </si>
  <si>
    <t>Roseli Augusta Marques Muniz</t>
  </si>
  <si>
    <t>Crislene Lucia Bernabé da Silva</t>
  </si>
  <si>
    <t>SKY</t>
  </si>
  <si>
    <t>Roldao Auto Serv Com de Alimentos Ltda</t>
  </si>
  <si>
    <t>Metropolitan Life Seguros e Previdência Privada S.A.</t>
  </si>
  <si>
    <t>Simone de Paula Souza</t>
  </si>
  <si>
    <t>Elcio da Silva Pimenta</t>
  </si>
  <si>
    <t>Silene Aparecida Souza Bernardes</t>
  </si>
  <si>
    <t>Denise Tealdi</t>
  </si>
  <si>
    <t>Sandra Regina Coelho</t>
  </si>
  <si>
    <t>Maria do Carmo da Silva Fachini</t>
  </si>
  <si>
    <t>Monica Costa de Oliveira</t>
  </si>
  <si>
    <t>Jovelina Maria da Conceição Timoteo</t>
  </si>
  <si>
    <t>Fernanda Franquilim Medeiros</t>
  </si>
  <si>
    <t>Juliana Alves de Brito</t>
  </si>
  <si>
    <t>Miriam Aparecida Ruy</t>
  </si>
  <si>
    <t>Noemia Mendes de Oliveira</t>
  </si>
  <si>
    <t>Ana Carolina de Oliveira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</si>
  <si>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</si>
  <si>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</si>
  <si>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</si>
  <si>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</si>
  <si>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</si>
  <si>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</si>
  <si>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</si>
  <si>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</si>
  <si>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</si>
  <si>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</si>
  <si>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</si>
  <si>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</si>
  <si>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</si>
  <si>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</si>
  <si>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</si>
  <si>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</si>
  <si>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</si>
  <si>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</si>
  <si>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</si>
  <si>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</si>
  <si>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</si>
  <si>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AGOSTO</t>
  </si>
  <si>
    <t>Receb Prefeitura ref mês 08-2020 - 286492</t>
  </si>
  <si>
    <t>Stem Car Reparações Auromotivas Ltda REF MÊS 07-2020 NF 71</t>
  </si>
  <si>
    <t>Telefonica Brasil as REF MÊS 07-2020 NF 405444</t>
  </si>
  <si>
    <t>Codael Com. de Artigos Eletronicos Ltda EPP REF MÊS 07-2020 NF 27996</t>
  </si>
  <si>
    <t>APM Lucena Lins Farma EPP REF MÊS 08-2020 NF 49440</t>
  </si>
  <si>
    <t>Dytec Com e Man em Eq Medicos Hospitalares REF MÊS 08-2020 NF 185</t>
  </si>
  <si>
    <t>APM Lucena Lins Farma EPP REF MÊS 08-2020 NF 49448</t>
  </si>
  <si>
    <t>Maria da Graça Murari Savieto ME REF MÊS 08-2020 NF 195</t>
  </si>
  <si>
    <t>Telefonica Brasil as REF MÊS 07-2020 NF 774047</t>
  </si>
  <si>
    <t>Infoqplan Soluções Empresariais Ltda - EPP ref mês 08-2020 nf 5625</t>
  </si>
  <si>
    <t>Organização Contábil Elite S/S ltda ref mês 07-2020 nf 4610</t>
  </si>
  <si>
    <t>Marli Thomazi Salas - EPP ref mês 07-2020 nf 157</t>
  </si>
  <si>
    <t>Comercio de Gás Belimar Ltda - ME ref mês 07-2020 nf 8212</t>
  </si>
  <si>
    <t>Porto Seguro Cia de Seguros ref mês 08-2020 nf 3134129</t>
  </si>
  <si>
    <t>CPFL ref mês 08-2020 nf 55592231</t>
  </si>
  <si>
    <t>CPFL ref mês 08-2020 nf 55609443</t>
  </si>
  <si>
    <t>CPFL ref mês 08-2020 nf 55521565</t>
  </si>
  <si>
    <t>CPFL ref mês 08-2020 nf 55530719</t>
  </si>
  <si>
    <t>CPFL ref mês 08-2020 nf 55592232</t>
  </si>
  <si>
    <t xml:space="preserve">CPFL ref mês 08-2020 nf 55530720 </t>
  </si>
  <si>
    <t>CPFL ref mês 08-2020 nf 55592230</t>
  </si>
  <si>
    <t>CPFL ref mês 08-2020 nf 55530720 valor lançado indevido a maior</t>
  </si>
  <si>
    <t xml:space="preserve">estorno lcto indevidoCPFL ref mês 08-2020 nf 55530720 </t>
  </si>
  <si>
    <t>SKY ref mês 08-2020 nf 967120</t>
  </si>
  <si>
    <t>TEM Mais Pneus - Comercio e Serviços Ltda ref mês 07-2020 nfs 1007/615</t>
  </si>
  <si>
    <t>Auto Posto DM Jundiai  Ltda ref mês 08-2020 nf 6204</t>
  </si>
  <si>
    <t>Transurb Transportes  Urbanos de Jundiaí Ltda ref mês 08-2020 nf 962454</t>
  </si>
  <si>
    <t>Flavio Cesar Passos Me ref mês 08-2020 nf 2016</t>
  </si>
  <si>
    <t>Flavio Cesar Passos Me ref mês 08-2020 nf 2017</t>
  </si>
  <si>
    <t>Destro Brasil Distrib Ltda ref mês 07-2020 nf 2386318</t>
  </si>
  <si>
    <t>Tulipas Entulho Ltda ME ref mês 08-2020 nf 4008</t>
  </si>
  <si>
    <t>Jundtel Com e Serv de Telecomunicações ltda ME ref mês 07-2020 nf 4369</t>
  </si>
  <si>
    <t>Jundtel Com e Serv de Telecomunicações ltda ME ref mês 08-2020 nf 4384</t>
  </si>
  <si>
    <t>Codael Com. de Artigos Eletronicos Ltda EPP ref mês 07-2020 nf 28203</t>
  </si>
  <si>
    <t>D.A.C. dos Santos Auto Eletrica ref mês 08-2020 nf 424</t>
  </si>
  <si>
    <t>Thatuito Comercial LTDA EPP ref mês 07-2020 nf 11908</t>
  </si>
  <si>
    <t>Thatuito Comercial LTDA EPP ref mês 07-2020 nf 11910</t>
  </si>
  <si>
    <t>Associação Comercial e Empresarial de Jundiai ref mês 07-2020 nf 577699</t>
  </si>
  <si>
    <t>Moovenet Telecomunicações ref mês 08-2020 nf 3401</t>
  </si>
  <si>
    <t>Connectuse Sistemas Ltda - EPP ref mês 08-2020 nf 18612</t>
  </si>
  <si>
    <t>Comercio de Gás Belimar Ltda - ME ref mês 08-2020 nf 8341</t>
  </si>
  <si>
    <t>Jundtel Com e Serv de Telecomunicações ltda ME ref mês 08-2020 nf 4387</t>
  </si>
  <si>
    <t>Porto Seguro Cia de Seguros ref mês 08-2020 nf 19314262</t>
  </si>
  <si>
    <t>Claro S A ref mês 07-2020 nf 118369564</t>
  </si>
  <si>
    <t>Claro S A ref mês 07-2020 nf 131729566</t>
  </si>
  <si>
    <t>Telefonica Brasil as ref mês 08-2020 nf 697557</t>
  </si>
  <si>
    <t>Roldao Auto Serv Com de Alimentos Ltda ref mês 08-2020 nf 77244</t>
  </si>
  <si>
    <t>Roldao Auto Serv Com de Alimentos Ltda ref mês 08-2020 nf 77247</t>
  </si>
  <si>
    <t>Roberto Marzochi ME ref mês 08-2020 nf 9537</t>
  </si>
  <si>
    <t>APM Lucena Lins Farma EPP ref mês 08-2020 nf 52348</t>
  </si>
  <si>
    <t>Pagamento de folha mês 08-2020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</si>
  <si>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</si>
  <si>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</si>
  <si>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</si>
  <si>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</si>
  <si>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</si>
  <si>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</si>
  <si>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</si>
  <si>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</si>
  <si>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</si>
  <si>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</si>
  <si>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</si>
  <si>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</si>
  <si>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</si>
  <si>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</si>
  <si>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</si>
  <si>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</si>
  <si>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Setembro de 2020.</t>
  </si>
  <si>
    <t>Rendimento de Aplicação</t>
  </si>
  <si>
    <t>saldo final</t>
  </si>
  <si>
    <t>Secretaria da Receita Federal - PIS ref mês 08-2020</t>
  </si>
  <si>
    <t>FGTS ref mês 08-2020</t>
  </si>
  <si>
    <t>FG Asses e Desenv de Projetos Sociais e Culturais Lt ME ref mês 08-2020 nf 1229</t>
  </si>
  <si>
    <t>Carrefour Comercio e Ind Ltda ref mês 08-2020 nf 65226</t>
  </si>
  <si>
    <r>
      <t xml:space="preserve">Cia. Brasileira Soluções e Serviços ref mês 08-2020 nf </t>
    </r>
    <r>
      <rPr>
        <sz val="11"/>
        <rFont val="Calibri"/>
        <family val="2"/>
        <scheme val="minor"/>
      </rPr>
      <t>451226</t>
    </r>
  </si>
  <si>
    <t>Claro S A</t>
  </si>
  <si>
    <t>Jundtel Com e Serv de Telecomunicações ltda ME</t>
  </si>
  <si>
    <t>Flavio Cesar Passos Me</t>
  </si>
  <si>
    <t>Organização Contábil Elite S/S ltda</t>
  </si>
  <si>
    <t>Juliano P. da Silva ME</t>
  </si>
  <si>
    <t>Auto Posto DM Jundiai  Ltda</t>
  </si>
  <si>
    <t>Moovenet Telecomunicações</t>
  </si>
  <si>
    <t>Infoqplan Soluções Empresariais Ltda - EPP</t>
  </si>
  <si>
    <t>Transurb Transportes  Urbanos de Jundiaí Ltda</t>
  </si>
  <si>
    <t>Telefonica Brasil sa</t>
  </si>
  <si>
    <t>CPFL</t>
  </si>
  <si>
    <t>Connectuse Sistemas Ltda - EPP</t>
  </si>
  <si>
    <t>FG Asses e Desenv de Projetos Sociais e Culturais Lt ME</t>
  </si>
  <si>
    <t>FGTS</t>
  </si>
  <si>
    <t>TEM Mais Pneus - Comercio e Serviços Ltda</t>
  </si>
  <si>
    <t>Comercio de Gás Belimar Ltda - ME</t>
  </si>
  <si>
    <t>Tulipas Entulho Ltda ME</t>
  </si>
  <si>
    <t>Dytec Com e Man em Eq Medicos Hospitalares</t>
  </si>
  <si>
    <t xml:space="preserve">Porto Seguro Cia de Seguros </t>
  </si>
  <si>
    <t>APM Lucena Lins Farma EPP</t>
  </si>
  <si>
    <t>Maria da Graça Murari Savieto ME</t>
  </si>
  <si>
    <t>D.A.C. dos Santos Auto Eletrica</t>
  </si>
  <si>
    <t>Roberto Marzochi ME</t>
  </si>
  <si>
    <t>Carrefour Comercio e Ind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</si>
  <si>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</si>
  <si>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</si>
  <si>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</si>
  <si>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</si>
  <si>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</si>
  <si>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</si>
  <si>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</si>
  <si>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</si>
  <si>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agosto de 2020</t>
  </si>
  <si>
    <t>Alelo S/A</t>
  </si>
  <si>
    <t xml:space="preserve">Despesa Manutenção  </t>
  </si>
  <si>
    <t>Utilidade Públicas</t>
  </si>
  <si>
    <t xml:space="preserve">Serviços de Terceiros </t>
  </si>
  <si>
    <t>Desp com Assistidos - Saude</t>
  </si>
  <si>
    <t>Despesa com Assistidos Limp/Hig/Descart</t>
  </si>
  <si>
    <t>Despesas Assistidos / Alimentação</t>
  </si>
  <si>
    <t>Despesa com Pessoal</t>
  </si>
  <si>
    <t>Despesas Assistidos / Seguro de Imóvel</t>
  </si>
  <si>
    <t>Despesa Assistidos / Seguro de Veículos</t>
  </si>
  <si>
    <t>Despesas Assistidos / Acessórios Domésticos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</si>
  <si>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</si>
  <si>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</si>
  <si>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</si>
  <si>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</si>
  <si>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</si>
  <si>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</si>
  <si>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Despesas Assistidos / Condução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</si>
  <si>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</si>
  <si>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</si>
  <si>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</si>
  <si>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</si>
  <si>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</si>
  <si>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</si>
  <si>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</si>
  <si>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</si>
  <si>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</si>
  <si>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</si>
  <si>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</si>
  <si>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</si>
  <si>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</si>
  <si>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</si>
  <si>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</si>
  <si>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</si>
  <si>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</si>
  <si>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</si>
  <si>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</si>
  <si>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</si>
  <si>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</si>
  <si>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</si>
  <si>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</si>
  <si>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</si>
  <si>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</si>
  <si>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</si>
  <si>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</si>
  <si>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</si>
  <si>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</si>
  <si>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</si>
  <si>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</si>
  <si>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</si>
  <si>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</si>
  <si>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</si>
  <si>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</si>
  <si>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</si>
  <si>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</si>
  <si>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</si>
  <si>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</si>
  <si>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</si>
  <si>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</si>
  <si>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</si>
  <si>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</si>
  <si>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</si>
  <si>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</si>
  <si>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</si>
  <si>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</si>
  <si>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</si>
  <si>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</si>
  <si>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</si>
  <si>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</si>
  <si>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</si>
  <si>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</si>
  <si>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</si>
  <si>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</si>
  <si>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</si>
  <si>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</si>
  <si>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</si>
  <si>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</si>
  <si>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</si>
  <si>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</si>
  <si>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</si>
  <si>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</si>
  <si>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</si>
  <si>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</si>
  <si>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</si>
  <si>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</si>
  <si>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</si>
  <si>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</si>
  <si>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</si>
  <si>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AGOSTO/2020</t>
  </si>
  <si>
    <t>Jundiaí, 10 de Setembro de 2020</t>
  </si>
  <si>
    <t>O(s) signatário(s), na qualidade de representante(s) legal da  Associação e Comunidade Casa de Nazaré  vem indicar, na forma abaixo detalhada as despesas incorridas e pagas no exercício vigente bem como as despesas a pagar no exercício seguinte.</t>
  </si>
  <si>
    <t>Secretaria da Receita Federal - 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</si>
</sst>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56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/>
    <xf numFmtId="0" fontId="21" fillId="0" borderId="10" xfId="0" applyFont="1" applyFill="1" applyBorder="1"/>
    <xf numFmtId="0" fontId="21" fillId="0" borderId="14" xfId="0" applyFont="1" applyFill="1" applyBorder="1"/>
    <xf numFmtId="0" fontId="21" fillId="0" borderId="10" xfId="0" applyFont="1" applyFill="1" applyBorder="1" applyAlignment="1">
      <alignment horizontal="center" vertical="center"/>
    </xf>
    <xf numFmtId="164" fontId="23" fillId="0" borderId="13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center" vertical="top"/>
    </xf>
    <xf numFmtId="0" fontId="22" fillId="0" borderId="12" xfId="0" applyFont="1" applyFill="1" applyBorder="1"/>
    <xf numFmtId="0" fontId="20" fillId="0" borderId="11" xfId="0" applyFont="1" applyFill="1" applyBorder="1" applyAlignment="1">
      <alignment horizontal="center"/>
    </xf>
    <xf numFmtId="14" fontId="21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 wrapText="1"/>
    </xf>
    <xf numFmtId="4" fontId="21" fillId="0" borderId="0" xfId="0" applyNumberFormat="1" applyFont="1" applyFill="1" applyBorder="1" applyAlignment="1"/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1" fontId="0" fillId="0" borderId="0" xfId="0" applyNumberFormat="1" applyAlignment="1">
      <alignment horizontal="right"/>
    </xf>
    <xf numFmtId="166" fontId="18" fillId="0" borderId="10" xfId="44" applyNumberFormat="1" applyFont="1" applyFill="1" applyBorder="1" applyAlignment="1">
      <alignment horizontal="center" vertical="center" wrapText="1"/>
    </xf>
    <xf numFmtId="1" fontId="18" fillId="0" borderId="10" xfId="44" applyNumberFormat="1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 wrapText="1"/>
    </xf>
    <xf numFmtId="4" fontId="28" fillId="0" borderId="10" xfId="44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10" xfId="0" applyNumberFormat="1" applyBorder="1" applyAlignment="1"/>
    <xf numFmtId="165" fontId="28" fillId="0" borderId="0" xfId="44" applyNumberFormat="1" applyFont="1" applyFill="1" applyBorder="1"/>
    <xf numFmtId="0" fontId="0" fillId="0" borderId="0" xfId="0" applyAlignment="1">
      <alignment horizontal="right"/>
    </xf>
    <xf numFmtId="0" fontId="28" fillId="0" borderId="0" xfId="43" applyNumberFormat="1" applyFont="1" applyFill="1" applyBorder="1"/>
    <xf numFmtId="165" fontId="28" fillId="0" borderId="0" xfId="44" applyNumberFormat="1" applyFont="1" applyFill="1"/>
    <xf numFmtId="4" fontId="29" fillId="0" borderId="0" xfId="0" applyNumberFormat="1" applyFont="1"/>
    <xf numFmtId="165" fontId="30" fillId="0" borderId="0" xfId="44" applyNumberFormat="1" applyFont="1" applyFill="1"/>
    <xf numFmtId="1" fontId="30" fillId="0" borderId="0" xfId="44" applyNumberFormat="1" applyFont="1" applyFill="1" applyAlignment="1">
      <alignment horizontal="right"/>
    </xf>
    <xf numFmtId="0" fontId="30" fillId="0" borderId="0" xfId="44" applyFont="1" applyFill="1" applyAlignment="1"/>
    <xf numFmtId="0" fontId="30" fillId="0" borderId="0" xfId="44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35" fillId="0" borderId="0" xfId="0" applyFont="1"/>
    <xf numFmtId="0" fontId="37" fillId="0" borderId="0" xfId="0" applyFont="1"/>
    <xf numFmtId="0" fontId="37" fillId="0" borderId="0" xfId="0" applyFont="1" applyAlignment="1"/>
    <xf numFmtId="167" fontId="37" fillId="0" borderId="0" xfId="0" applyNumberFormat="1" applyFont="1" applyAlignment="1"/>
    <xf numFmtId="0" fontId="36" fillId="0" borderId="0" xfId="0" applyFont="1" applyBorder="1" applyAlignment="1">
      <alignment wrapText="1"/>
    </xf>
    <xf numFmtId="0" fontId="24" fillId="0" borderId="0" xfId="0" applyFont="1" applyBorder="1"/>
    <xf numFmtId="0" fontId="42" fillId="0" borderId="19" xfId="0" applyFont="1" applyBorder="1" applyAlignment="1">
      <alignment horizontal="center" wrapText="1"/>
    </xf>
    <xf numFmtId="4" fontId="37" fillId="0" borderId="19" xfId="0" applyNumberFormat="1" applyFont="1" applyBorder="1" applyAlignment="1">
      <alignment horizontal="center"/>
    </xf>
    <xf numFmtId="0" fontId="45" fillId="0" borderId="0" xfId="0" applyFont="1"/>
    <xf numFmtId="0" fontId="39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36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36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7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42" fillId="0" borderId="16" xfId="0" applyFont="1" applyBorder="1" applyAlignment="1">
      <alignment horizontal="center"/>
    </xf>
    <xf numFmtId="169" fontId="37" fillId="0" borderId="16" xfId="0" applyNumberFormat="1" applyFont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22" xfId="0" applyFont="1" applyFill="1" applyBorder="1" applyAlignment="1">
      <alignment horizontal="left"/>
    </xf>
    <xf numFmtId="0" fontId="42" fillId="0" borderId="16" xfId="0" applyFont="1" applyBorder="1" applyAlignment="1"/>
    <xf numFmtId="0" fontId="42" fillId="0" borderId="16" xfId="0" applyFont="1" applyBorder="1" applyAlignment="1">
      <alignment horizontal="center" wrapText="1"/>
    </xf>
    <xf numFmtId="0" fontId="42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45" applyAlignment="1" applyProtection="1">
      <alignment horizontal="center" vertical="center"/>
    </xf>
    <xf numFmtId="0" fontId="36" fillId="0" borderId="0" xfId="0" applyFont="1" applyAlignment="1">
      <alignment horizontal="center"/>
    </xf>
    <xf numFmtId="0" fontId="36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right"/>
    </xf>
    <xf numFmtId="0" fontId="43" fillId="0" borderId="16" xfId="0" applyFont="1" applyBorder="1"/>
    <xf numFmtId="4" fontId="43" fillId="0" borderId="16" xfId="0" applyNumberFormat="1" applyFont="1" applyBorder="1"/>
    <xf numFmtId="4" fontId="24" fillId="0" borderId="18" xfId="0" applyNumberFormat="1" applyFont="1" applyBorder="1"/>
    <xf numFmtId="4" fontId="44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8" fontId="24" fillId="0" borderId="16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42" fillId="0" borderId="16" xfId="0" applyFont="1" applyFill="1" applyBorder="1" applyAlignment="1"/>
    <xf numFmtId="0" fontId="43" fillId="0" borderId="17" xfId="0" applyFont="1" applyFill="1" applyBorder="1"/>
    <xf numFmtId="0" fontId="43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8" fillId="0" borderId="16" xfId="0" applyFont="1" applyBorder="1" applyAlignme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16" xfId="0" applyFont="1" applyBorder="1" applyAlignment="1">
      <alignment wrapText="1"/>
    </xf>
    <xf numFmtId="0" fontId="24" fillId="0" borderId="0" xfId="0" applyFont="1"/>
    <xf numFmtId="0" fontId="41" fillId="0" borderId="16" xfId="0" applyFont="1" applyBorder="1" applyAlignment="1"/>
    <xf numFmtId="0" fontId="38" fillId="0" borderId="16" xfId="0" applyFont="1" applyBorder="1"/>
    <xf numFmtId="0" fontId="26" fillId="0" borderId="0" xfId="44" applyFont="1" applyFill="1" applyAlignment="1">
      <alignment horizontal="center" vertical="center"/>
    </xf>
    <xf numFmtId="17" fontId="27" fillId="0" borderId="0" xfId="44" applyNumberFormat="1" applyFont="1" applyFill="1" applyAlignment="1">
      <alignment horizontal="center"/>
    </xf>
    <xf numFmtId="0" fontId="26" fillId="0" borderId="0" xfId="44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4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1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2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53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54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5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6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7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58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59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60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61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62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63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64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65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66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67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68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69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70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71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72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73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74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75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76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77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78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79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80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81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82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83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84" name="Text Box 9"/>
        <xdr:cNvSpPr txBox="1">
          <a:spLocks noChangeArrowheads="1"/>
        </xdr:cNvSpPr>
      </xdr:nvSpPr>
      <xdr:spPr bwMode="auto">
        <a:xfrm>
          <a:off x="1485900" y="19537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85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112</xdr:row>
      <xdr:rowOff>180975</xdr:rowOff>
    </xdr:to>
    <xdr:sp macro="" textlink="" fLocksText="0">
      <xdr:nvSpPr>
        <xdr:cNvPr id="86" name="Text Box 9"/>
        <xdr:cNvSpPr txBox="1">
          <a:spLocks noChangeArrowheads="1"/>
        </xdr:cNvSpPr>
      </xdr:nvSpPr>
      <xdr:spPr bwMode="auto">
        <a:xfrm>
          <a:off x="1485900" y="202692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87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88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89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90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1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2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3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4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95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96" name="Text Box 9"/>
        <xdr:cNvSpPr txBox="1">
          <a:spLocks noChangeArrowheads="1"/>
        </xdr:cNvSpPr>
      </xdr:nvSpPr>
      <xdr:spPr bwMode="auto">
        <a:xfrm>
          <a:off x="1485900" y="197205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7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98" name="Text Box 9"/>
        <xdr:cNvSpPr txBox="1">
          <a:spLocks noChangeArrowheads="1"/>
        </xdr:cNvSpPr>
      </xdr:nvSpPr>
      <xdr:spPr bwMode="auto">
        <a:xfrm>
          <a:off x="1485900" y="204520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97" workbookViewId="0">
      <selection activeCell="J80" sqref="J80:J85"/>
    </sheetView>
  </sheetViews>
  <sheetFormatPr defaultColWidth="9.109375" defaultRowHeight="14.4" x14ac:dyDescent="0.3"/>
  <cols>
    <col min="1" max="2" width="13.6640625" style="31" customWidth="1"/>
    <col min="3" max="3" width="9.6640625" style="31" customWidth="1"/>
    <col min="4" max="4" width="11.6640625" style="31" customWidth="1"/>
    <col min="5" max="8" width="9.6640625" style="31" customWidth="1"/>
    <col min="9" max="10" width="15.6640625" style="31" customWidth="1"/>
    <col min="11" max="16384" width="9.109375" style="31"/>
  </cols>
  <sheetData>
    <row r="1" spans="1:10" ht="15.6" x14ac:dyDescent="0.3">
      <c r="A1" s="120" t="s">
        <v>185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" x14ac:dyDescent="0.3">
      <c r="A2" s="115" t="s">
        <v>186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5" x14ac:dyDescent="0.3">
      <c r="A3" s="115" t="s">
        <v>187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5" x14ac:dyDescent="0.3">
      <c r="A4" s="115" t="s">
        <v>188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3">
      <c r="A5" s="116" t="s">
        <v>189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x14ac:dyDescent="0.3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 x14ac:dyDescent="0.3">
      <c r="A7" s="117" t="s">
        <v>190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3">
      <c r="A8" s="117" t="s">
        <v>191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3">
      <c r="A9" s="73"/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3">
      <c r="A10" s="152" t="s">
        <v>192</v>
      </c>
      <c r="B10" s="90"/>
      <c r="C10" s="90"/>
      <c r="D10" s="90"/>
      <c r="E10" s="90"/>
      <c r="F10" s="90"/>
      <c r="G10" s="90"/>
      <c r="H10" s="90"/>
      <c r="I10" s="90"/>
      <c r="J10" s="91"/>
    </row>
    <row r="11" spans="1:10" x14ac:dyDescent="0.3">
      <c r="A11" s="146" t="s">
        <v>193</v>
      </c>
      <c r="B11" s="90"/>
      <c r="C11" s="90"/>
      <c r="D11" s="90"/>
      <c r="E11" s="90"/>
      <c r="F11" s="90"/>
      <c r="G11" s="90"/>
      <c r="H11" s="90"/>
      <c r="I11" s="90"/>
      <c r="J11" s="91"/>
    </row>
    <row r="12" spans="1:10" x14ac:dyDescent="0.3">
      <c r="A12" s="146" t="s">
        <v>194</v>
      </c>
      <c r="B12" s="90"/>
      <c r="C12" s="90"/>
      <c r="D12" s="90"/>
      <c r="E12" s="90"/>
      <c r="F12" s="90"/>
      <c r="G12" s="90"/>
      <c r="H12" s="90"/>
      <c r="I12" s="90"/>
      <c r="J12" s="91"/>
    </row>
    <row r="13" spans="1:10" x14ac:dyDescent="0.3">
      <c r="A13" s="146" t="s">
        <v>195</v>
      </c>
      <c r="B13" s="90"/>
      <c r="C13" s="90"/>
      <c r="D13" s="90"/>
      <c r="E13" s="90"/>
      <c r="F13" s="90"/>
      <c r="G13" s="90"/>
      <c r="H13" s="90"/>
      <c r="I13" s="90"/>
      <c r="J13" s="91"/>
    </row>
    <row r="14" spans="1:10" x14ac:dyDescent="0.3">
      <c r="A14" s="152" t="s">
        <v>196</v>
      </c>
      <c r="B14" s="90"/>
      <c r="C14" s="90"/>
      <c r="D14" s="90"/>
      <c r="E14" s="90"/>
      <c r="F14" s="90"/>
      <c r="G14" s="90"/>
      <c r="H14" s="90"/>
      <c r="I14" s="90"/>
      <c r="J14" s="91"/>
    </row>
    <row r="15" spans="1:10" x14ac:dyDescent="0.3">
      <c r="A15" s="146" t="s">
        <v>197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x14ac:dyDescent="0.3">
      <c r="A16" s="147" t="s">
        <v>255</v>
      </c>
      <c r="B16" s="148"/>
      <c r="C16" s="148"/>
      <c r="D16" s="148"/>
      <c r="E16" s="148"/>
      <c r="F16" s="148"/>
      <c r="G16" s="148"/>
      <c r="H16" s="148"/>
      <c r="I16" s="148"/>
      <c r="J16" s="148"/>
    </row>
    <row r="17" spans="1:10" x14ac:dyDescent="0.3">
      <c r="A17" s="149" t="s">
        <v>198</v>
      </c>
      <c r="B17" s="90"/>
      <c r="C17" s="90"/>
      <c r="D17" s="90"/>
      <c r="E17" s="90"/>
      <c r="F17" s="90"/>
      <c r="G17" s="90"/>
      <c r="H17" s="90"/>
      <c r="I17" s="90"/>
      <c r="J17" s="91"/>
    </row>
    <row r="18" spans="1:10" x14ac:dyDescent="0.3">
      <c r="A18" s="150"/>
      <c r="B18" s="98"/>
      <c r="C18" s="98"/>
      <c r="D18" s="98"/>
      <c r="E18" s="98"/>
      <c r="F18" s="98"/>
      <c r="G18" s="98"/>
      <c r="H18" s="98"/>
      <c r="I18" s="98"/>
      <c r="J18" s="98"/>
    </row>
    <row r="19" spans="1:10" x14ac:dyDescent="0.3">
      <c r="A19" s="151" t="s">
        <v>199</v>
      </c>
      <c r="B19" s="90"/>
      <c r="C19" s="90"/>
      <c r="D19" s="90"/>
      <c r="E19" s="90"/>
      <c r="F19" s="90"/>
      <c r="G19" s="90"/>
      <c r="H19" s="90"/>
      <c r="I19" s="90"/>
      <c r="J19" s="91"/>
    </row>
    <row r="20" spans="1:10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3">
      <c r="A21" s="112" t="s">
        <v>200</v>
      </c>
      <c r="B21" s="90"/>
      <c r="C21" s="90"/>
      <c r="D21" s="91"/>
      <c r="E21" s="112" t="s">
        <v>201</v>
      </c>
      <c r="F21" s="91"/>
      <c r="G21" s="112" t="s">
        <v>202</v>
      </c>
      <c r="H21" s="91"/>
      <c r="I21" s="112" t="s">
        <v>203</v>
      </c>
      <c r="J21" s="91"/>
    </row>
    <row r="22" spans="1:10" x14ac:dyDescent="0.3">
      <c r="A22" s="135" t="s">
        <v>204</v>
      </c>
      <c r="B22" s="136"/>
      <c r="C22" s="136"/>
      <c r="D22" s="137"/>
      <c r="E22" s="138">
        <v>43131</v>
      </c>
      <c r="F22" s="139"/>
      <c r="G22" s="140" t="s">
        <v>205</v>
      </c>
      <c r="H22" s="139"/>
      <c r="I22" s="141">
        <v>1543440</v>
      </c>
      <c r="J22" s="139"/>
    </row>
    <row r="23" spans="1:10" x14ac:dyDescent="0.3">
      <c r="A23" s="135" t="s">
        <v>206</v>
      </c>
      <c r="B23" s="136"/>
      <c r="C23" s="136"/>
      <c r="D23" s="137"/>
      <c r="E23" s="138">
        <v>43272</v>
      </c>
      <c r="F23" s="144"/>
      <c r="G23" s="140" t="s">
        <v>207</v>
      </c>
      <c r="H23" s="139"/>
      <c r="I23" s="141">
        <v>46306.06</v>
      </c>
      <c r="J23" s="145"/>
    </row>
    <row r="24" spans="1:10" x14ac:dyDescent="0.3">
      <c r="A24" s="135" t="s">
        <v>208</v>
      </c>
      <c r="B24" s="136"/>
      <c r="C24" s="136"/>
      <c r="D24" s="137"/>
      <c r="E24" s="138">
        <v>43462</v>
      </c>
      <c r="F24" s="139"/>
      <c r="G24" s="140" t="s">
        <v>209</v>
      </c>
      <c r="H24" s="139"/>
      <c r="I24" s="141">
        <v>1662821.82</v>
      </c>
      <c r="J24" s="139"/>
    </row>
    <row r="25" spans="1:10" x14ac:dyDescent="0.3">
      <c r="A25" s="135" t="s">
        <v>210</v>
      </c>
      <c r="B25" s="136"/>
      <c r="C25" s="136"/>
      <c r="D25" s="137"/>
      <c r="E25" s="138">
        <v>43588</v>
      </c>
      <c r="F25" s="139"/>
      <c r="G25" s="140" t="s">
        <v>209</v>
      </c>
      <c r="H25" s="139"/>
      <c r="I25" s="141">
        <v>1781796.38</v>
      </c>
      <c r="J25" s="139"/>
    </row>
    <row r="26" spans="1:10" x14ac:dyDescent="0.3">
      <c r="A26" s="135" t="s">
        <v>211</v>
      </c>
      <c r="B26" s="136"/>
      <c r="C26" s="136"/>
      <c r="D26" s="137"/>
      <c r="E26" s="138">
        <v>43825</v>
      </c>
      <c r="F26" s="139"/>
      <c r="G26" s="140" t="s">
        <v>212</v>
      </c>
      <c r="H26" s="139"/>
      <c r="I26" s="141">
        <v>3444361.84</v>
      </c>
      <c r="J26" s="139"/>
    </row>
    <row r="27" spans="1:10" x14ac:dyDescent="0.3">
      <c r="A27" s="74"/>
      <c r="B27" s="74"/>
      <c r="C27" s="74"/>
      <c r="D27" s="74"/>
      <c r="E27" s="74"/>
      <c r="F27" s="74"/>
      <c r="G27" s="74"/>
      <c r="H27" s="74"/>
      <c r="I27" s="75"/>
      <c r="J27" s="75"/>
    </row>
    <row r="28" spans="1:10" x14ac:dyDescent="0.3">
      <c r="A28" s="99" t="s">
        <v>213</v>
      </c>
      <c r="B28" s="90"/>
      <c r="C28" s="90"/>
      <c r="D28" s="90"/>
      <c r="E28" s="90"/>
      <c r="F28" s="90"/>
      <c r="G28" s="90"/>
      <c r="H28" s="90"/>
      <c r="I28" s="90"/>
      <c r="J28" s="91"/>
    </row>
    <row r="29" spans="1:10" x14ac:dyDescent="0.3">
      <c r="A29" s="142" t="s">
        <v>214</v>
      </c>
      <c r="B29" s="91"/>
      <c r="C29" s="142" t="s">
        <v>215</v>
      </c>
      <c r="D29" s="91"/>
      <c r="E29" s="142" t="s">
        <v>216</v>
      </c>
      <c r="F29" s="91"/>
      <c r="G29" s="142" t="s">
        <v>217</v>
      </c>
      <c r="H29" s="143"/>
      <c r="I29" s="142" t="s">
        <v>218</v>
      </c>
      <c r="J29" s="91"/>
    </row>
    <row r="30" spans="1:10" x14ac:dyDescent="0.3">
      <c r="A30" s="130">
        <v>44053</v>
      </c>
      <c r="B30" s="94"/>
      <c r="C30" s="95">
        <v>150000</v>
      </c>
      <c r="D30" s="97"/>
      <c r="E30" s="131">
        <v>44046</v>
      </c>
      <c r="F30" s="94"/>
      <c r="G30" s="132">
        <v>286492</v>
      </c>
      <c r="H30" s="133"/>
      <c r="I30" s="129">
        <v>150000</v>
      </c>
      <c r="J30" s="124"/>
    </row>
    <row r="31" spans="1:10" x14ac:dyDescent="0.3">
      <c r="A31" s="131"/>
      <c r="B31" s="134"/>
      <c r="C31" s="95"/>
      <c r="D31" s="97"/>
      <c r="E31" s="131"/>
      <c r="F31" s="134"/>
      <c r="G31" s="132"/>
      <c r="H31" s="133"/>
      <c r="I31" s="129"/>
      <c r="J31" s="124"/>
    </row>
    <row r="32" spans="1:10" x14ac:dyDescent="0.3">
      <c r="A32" s="128"/>
      <c r="B32" s="91"/>
      <c r="C32" s="128"/>
      <c r="D32" s="91"/>
      <c r="E32" s="128"/>
      <c r="F32" s="91"/>
      <c r="G32" s="128"/>
      <c r="H32" s="91"/>
      <c r="I32" s="129"/>
      <c r="J32" s="124"/>
    </row>
    <row r="33" spans="1:10" x14ac:dyDescent="0.3">
      <c r="A33" s="121" t="s">
        <v>219</v>
      </c>
      <c r="B33" s="90"/>
      <c r="C33" s="90"/>
      <c r="D33" s="90"/>
      <c r="E33" s="90"/>
      <c r="F33" s="91"/>
      <c r="G33" s="122"/>
      <c r="H33" s="91"/>
      <c r="I33" s="123">
        <v>42061.35</v>
      </c>
      <c r="J33" s="124"/>
    </row>
    <row r="34" spans="1:10" x14ac:dyDescent="0.3">
      <c r="A34" s="121" t="s">
        <v>220</v>
      </c>
      <c r="B34" s="90"/>
      <c r="C34" s="90"/>
      <c r="D34" s="90"/>
      <c r="E34" s="90"/>
      <c r="F34" s="91"/>
      <c r="G34" s="122"/>
      <c r="H34" s="91"/>
      <c r="I34" s="125">
        <f>SUM(I30:J32)</f>
        <v>150000</v>
      </c>
      <c r="J34" s="124"/>
    </row>
    <row r="35" spans="1:10" x14ac:dyDescent="0.3">
      <c r="A35" s="121" t="s">
        <v>221</v>
      </c>
      <c r="B35" s="90"/>
      <c r="C35" s="90"/>
      <c r="D35" s="90"/>
      <c r="E35" s="90"/>
      <c r="F35" s="91"/>
      <c r="G35" s="122"/>
      <c r="H35" s="91"/>
      <c r="I35" s="123">
        <v>198.04</v>
      </c>
      <c r="J35" s="124"/>
    </row>
    <row r="36" spans="1:10" x14ac:dyDescent="0.3">
      <c r="A36" s="121" t="s">
        <v>222</v>
      </c>
      <c r="B36" s="126"/>
      <c r="C36" s="126"/>
      <c r="D36" s="126"/>
      <c r="E36" s="126"/>
      <c r="F36" s="127"/>
      <c r="G36" s="122"/>
      <c r="H36" s="91"/>
      <c r="I36" s="125">
        <v>0</v>
      </c>
      <c r="J36" s="124"/>
    </row>
    <row r="37" spans="1:10" x14ac:dyDescent="0.3">
      <c r="A37" s="121" t="s">
        <v>223</v>
      </c>
      <c r="B37" s="90"/>
      <c r="C37" s="90"/>
      <c r="D37" s="90"/>
      <c r="E37" s="90"/>
      <c r="F37" s="91"/>
      <c r="G37" s="122"/>
      <c r="H37" s="91"/>
      <c r="I37" s="123">
        <f>SUM(I33:J36)</f>
        <v>192259.39</v>
      </c>
      <c r="J37" s="124"/>
    </row>
    <row r="38" spans="1:10" x14ac:dyDescent="0.3">
      <c r="A38" s="121" t="s">
        <v>224</v>
      </c>
      <c r="B38" s="90"/>
      <c r="C38" s="90"/>
      <c r="D38" s="90"/>
      <c r="E38" s="90"/>
      <c r="F38" s="91"/>
      <c r="G38" s="122"/>
      <c r="H38" s="91"/>
      <c r="I38" s="123">
        <v>0</v>
      </c>
      <c r="J38" s="124"/>
    </row>
    <row r="39" spans="1:10" x14ac:dyDescent="0.3">
      <c r="A39" s="121" t="s">
        <v>225</v>
      </c>
      <c r="B39" s="90"/>
      <c r="C39" s="90"/>
      <c r="D39" s="90"/>
      <c r="E39" s="90"/>
      <c r="F39" s="91"/>
      <c r="G39" s="122"/>
      <c r="H39" s="91"/>
      <c r="I39" s="125">
        <f>I37+I38</f>
        <v>192259.39</v>
      </c>
      <c r="J39" s="124"/>
    </row>
    <row r="40" spans="1:10" x14ac:dyDescent="0.3">
      <c r="A40" s="101" t="s">
        <v>226</v>
      </c>
      <c r="B40" s="98"/>
      <c r="C40" s="98"/>
      <c r="D40" s="98"/>
      <c r="E40" s="98"/>
      <c r="F40" s="98"/>
      <c r="G40" s="98"/>
      <c r="H40" s="98"/>
      <c r="I40" s="98"/>
      <c r="J40" s="98"/>
    </row>
    <row r="41" spans="1:10" x14ac:dyDescent="0.3">
      <c r="A41" s="101" t="s">
        <v>227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0" x14ac:dyDescent="0.3">
      <c r="A42" s="101" t="s">
        <v>228</v>
      </c>
      <c r="B42" s="98"/>
      <c r="C42" s="98"/>
      <c r="D42" s="98"/>
      <c r="E42" s="98"/>
      <c r="F42" s="98"/>
      <c r="G42" s="98"/>
      <c r="H42" s="98"/>
      <c r="I42" s="98"/>
      <c r="J42" s="98"/>
    </row>
    <row r="43" spans="1:10" x14ac:dyDescent="0.3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21.75" customHeight="1" x14ac:dyDescent="0.3">
      <c r="A44" s="118" t="s">
        <v>257</v>
      </c>
      <c r="B44" s="119"/>
      <c r="C44" s="119"/>
      <c r="D44" s="119"/>
      <c r="E44" s="119"/>
      <c r="F44" s="119"/>
      <c r="G44" s="119"/>
      <c r="H44" s="119"/>
      <c r="I44" s="119"/>
      <c r="J44" s="114"/>
    </row>
    <row r="45" spans="1:10" x14ac:dyDescent="0.3">
      <c r="A45" s="76"/>
      <c r="B45" s="77"/>
      <c r="C45" s="77"/>
      <c r="D45" s="77"/>
      <c r="E45" s="77"/>
      <c r="F45" s="77"/>
      <c r="G45" s="77"/>
      <c r="H45" s="77"/>
      <c r="I45" s="77"/>
      <c r="J45" s="77"/>
    </row>
    <row r="46" spans="1:10" x14ac:dyDescent="0.3">
      <c r="A46" s="76"/>
      <c r="B46" s="77"/>
      <c r="C46" s="77"/>
      <c r="D46" s="77"/>
      <c r="E46" s="77"/>
      <c r="F46" s="77"/>
      <c r="G46" s="77"/>
      <c r="H46" s="77"/>
      <c r="I46" s="77"/>
      <c r="J46" s="77"/>
    </row>
    <row r="47" spans="1:10" x14ac:dyDescent="0.3">
      <c r="A47" s="76"/>
      <c r="B47" s="77"/>
      <c r="C47" s="77"/>
      <c r="D47" s="77"/>
      <c r="E47" s="77"/>
      <c r="F47" s="77"/>
      <c r="G47" s="77"/>
      <c r="H47" s="77"/>
      <c r="I47" s="77"/>
      <c r="J47" s="77"/>
    </row>
    <row r="48" spans="1:10" x14ac:dyDescent="0.3">
      <c r="A48" s="76"/>
      <c r="B48" s="77"/>
      <c r="C48" s="77"/>
      <c r="D48" s="77"/>
      <c r="E48" s="77"/>
      <c r="F48" s="77"/>
      <c r="G48" s="77"/>
      <c r="H48" s="77"/>
      <c r="I48" s="77"/>
      <c r="J48" s="77"/>
    </row>
    <row r="49" spans="1:10" x14ac:dyDescent="0.3">
      <c r="A49" s="76"/>
      <c r="B49" s="77"/>
      <c r="C49" s="77"/>
      <c r="D49" s="77"/>
      <c r="E49" s="77"/>
      <c r="F49" s="77"/>
      <c r="G49" s="77"/>
      <c r="H49" s="77"/>
      <c r="I49" s="77"/>
      <c r="J49" s="77"/>
    </row>
    <row r="50" spans="1:10" x14ac:dyDescent="0.3">
      <c r="A50" s="76"/>
      <c r="B50" s="77"/>
      <c r="C50" s="77"/>
      <c r="D50" s="77"/>
      <c r="E50" s="77"/>
      <c r="F50" s="77"/>
      <c r="G50" s="77"/>
      <c r="H50" s="77"/>
      <c r="I50" s="77"/>
      <c r="J50" s="77"/>
    </row>
    <row r="51" spans="1:10" x14ac:dyDescent="0.3">
      <c r="A51" s="76"/>
      <c r="B51" s="77"/>
      <c r="C51" s="77"/>
      <c r="D51" s="77"/>
      <c r="E51" s="77"/>
      <c r="F51" s="77"/>
      <c r="G51" s="77"/>
      <c r="H51" s="77"/>
      <c r="I51" s="77"/>
      <c r="J51" s="77"/>
    </row>
    <row r="52" spans="1:10" x14ac:dyDescent="0.3">
      <c r="A52" s="76"/>
      <c r="B52" s="77"/>
      <c r="C52" s="77"/>
      <c r="D52" s="77"/>
      <c r="E52" s="77"/>
      <c r="F52" s="77"/>
      <c r="G52" s="77"/>
      <c r="H52" s="77"/>
      <c r="I52" s="77"/>
      <c r="J52" s="77"/>
    </row>
    <row r="53" spans="1:10" x14ac:dyDescent="0.3">
      <c r="A53" s="76"/>
      <c r="B53" s="77"/>
      <c r="C53" s="77"/>
      <c r="D53" s="77"/>
      <c r="E53" s="77"/>
      <c r="F53" s="77"/>
      <c r="G53" s="77"/>
      <c r="H53" s="77"/>
      <c r="I53" s="77"/>
      <c r="J53" s="77"/>
    </row>
    <row r="54" spans="1:10" x14ac:dyDescent="0.3">
      <c r="A54" s="76"/>
      <c r="B54" s="77"/>
      <c r="C54" s="77"/>
      <c r="D54" s="77"/>
      <c r="E54" s="77"/>
      <c r="F54" s="77"/>
      <c r="G54" s="77"/>
      <c r="H54" s="77"/>
      <c r="I54" s="77"/>
      <c r="J54" s="77"/>
    </row>
    <row r="55" spans="1:10" x14ac:dyDescent="0.3">
      <c r="A55" s="76"/>
      <c r="B55" s="77"/>
      <c r="C55" s="77"/>
      <c r="D55" s="77"/>
      <c r="E55" s="77"/>
      <c r="F55" s="77"/>
      <c r="G55" s="77"/>
      <c r="H55" s="77"/>
      <c r="I55" s="77"/>
      <c r="J55" s="77"/>
    </row>
    <row r="56" spans="1:10" x14ac:dyDescent="0.3">
      <c r="A56" s="76"/>
      <c r="B56" s="77"/>
      <c r="C56" s="77"/>
      <c r="D56" s="77"/>
      <c r="E56" s="77"/>
      <c r="F56" s="77"/>
      <c r="G56" s="77"/>
      <c r="H56" s="77"/>
      <c r="I56" s="77"/>
      <c r="J56" s="77"/>
    </row>
    <row r="57" spans="1:10" x14ac:dyDescent="0.3">
      <c r="A57" s="76"/>
      <c r="B57" s="77"/>
      <c r="C57" s="77"/>
      <c r="D57" s="77"/>
      <c r="E57" s="77"/>
      <c r="F57" s="77"/>
      <c r="G57" s="77"/>
      <c r="H57" s="77"/>
      <c r="I57" s="77"/>
      <c r="J57" s="77"/>
    </row>
    <row r="58" spans="1:10" x14ac:dyDescent="0.3">
      <c r="A58" s="76"/>
      <c r="B58" s="77"/>
      <c r="C58" s="77"/>
      <c r="D58" s="77"/>
      <c r="E58" s="77"/>
      <c r="F58" s="77"/>
      <c r="G58" s="77"/>
      <c r="H58" s="77"/>
      <c r="I58" s="77"/>
      <c r="J58" s="77"/>
    </row>
    <row r="59" spans="1:10" x14ac:dyDescent="0.3">
      <c r="A59" s="76"/>
      <c r="B59" s="77"/>
      <c r="C59" s="77"/>
      <c r="D59" s="77"/>
      <c r="E59" s="77"/>
      <c r="F59" s="77"/>
      <c r="G59" s="77"/>
      <c r="H59" s="77"/>
      <c r="I59" s="77"/>
      <c r="J59" s="77"/>
    </row>
    <row r="60" spans="1:10" x14ac:dyDescent="0.3">
      <c r="A60" s="76"/>
      <c r="B60" s="77"/>
      <c r="C60" s="77"/>
      <c r="D60" s="77"/>
      <c r="E60" s="77"/>
      <c r="F60" s="77"/>
      <c r="G60" s="77"/>
      <c r="H60" s="77"/>
      <c r="I60" s="77"/>
      <c r="J60" s="77"/>
    </row>
    <row r="61" spans="1:10" x14ac:dyDescent="0.3">
      <c r="A61" s="76"/>
      <c r="B61" s="77"/>
      <c r="C61" s="77"/>
      <c r="D61" s="77"/>
      <c r="E61" s="77"/>
      <c r="F61" s="77"/>
      <c r="G61" s="77"/>
      <c r="H61" s="77"/>
      <c r="I61" s="77"/>
      <c r="J61" s="77"/>
    </row>
    <row r="62" spans="1:10" x14ac:dyDescent="0.3">
      <c r="A62" s="76"/>
      <c r="B62" s="77"/>
      <c r="C62" s="77"/>
      <c r="D62" s="77"/>
      <c r="E62" s="77"/>
      <c r="F62" s="77"/>
      <c r="G62" s="77"/>
      <c r="H62" s="77"/>
      <c r="I62" s="77"/>
      <c r="J62" s="77"/>
    </row>
    <row r="63" spans="1:10" x14ac:dyDescent="0.3">
      <c r="A63" s="76"/>
      <c r="B63" s="77"/>
      <c r="C63" s="77"/>
      <c r="D63" s="77"/>
      <c r="E63" s="77"/>
      <c r="F63" s="77"/>
      <c r="G63" s="77"/>
      <c r="H63" s="77"/>
      <c r="I63" s="77"/>
      <c r="J63" s="77"/>
    </row>
    <row r="64" spans="1:10" x14ac:dyDescent="0.3">
      <c r="A64" s="76"/>
      <c r="B64" s="77"/>
      <c r="C64" s="77"/>
      <c r="D64" s="77"/>
      <c r="E64" s="77"/>
      <c r="F64" s="77"/>
      <c r="G64" s="77"/>
      <c r="H64" s="77"/>
      <c r="I64" s="77"/>
      <c r="J64" s="77"/>
    </row>
    <row r="65" spans="1:10" x14ac:dyDescent="0.3">
      <c r="A65" s="76"/>
      <c r="B65" s="77"/>
      <c r="C65" s="77"/>
      <c r="D65" s="77"/>
      <c r="E65" s="77"/>
      <c r="F65" s="77"/>
      <c r="G65" s="77"/>
      <c r="H65" s="77"/>
      <c r="I65" s="77"/>
      <c r="J65" s="77"/>
    </row>
    <row r="66" spans="1:10" x14ac:dyDescent="0.3">
      <c r="A66" s="76"/>
      <c r="B66" s="77"/>
      <c r="C66" s="77"/>
      <c r="D66" s="77"/>
      <c r="E66" s="77"/>
      <c r="F66" s="77"/>
      <c r="G66" s="77"/>
      <c r="H66" s="77"/>
      <c r="I66" s="77"/>
      <c r="J66" s="77"/>
    </row>
    <row r="67" spans="1:10" x14ac:dyDescent="0.3">
      <c r="A67" s="76"/>
      <c r="B67" s="77"/>
      <c r="C67" s="77"/>
      <c r="D67" s="77"/>
      <c r="E67" s="77"/>
      <c r="F67" s="77"/>
      <c r="G67" s="77"/>
      <c r="H67" s="77"/>
      <c r="I67" s="77"/>
      <c r="J67" s="77"/>
    </row>
    <row r="68" spans="1:10" ht="15.6" x14ac:dyDescent="0.3">
      <c r="A68" s="120" t="s">
        <v>185</v>
      </c>
      <c r="B68" s="120"/>
      <c r="C68" s="120"/>
      <c r="D68" s="120"/>
      <c r="E68" s="120"/>
      <c r="F68" s="120"/>
      <c r="G68" s="120"/>
      <c r="H68" s="120"/>
      <c r="I68" s="120"/>
      <c r="J68" s="120"/>
    </row>
    <row r="69" spans="1:10" ht="15" x14ac:dyDescent="0.3">
      <c r="A69" s="115" t="s">
        <v>186</v>
      </c>
      <c r="B69" s="115"/>
      <c r="C69" s="115"/>
      <c r="D69" s="115"/>
      <c r="E69" s="115"/>
      <c r="F69" s="115"/>
      <c r="G69" s="115"/>
      <c r="H69" s="115"/>
      <c r="I69" s="115"/>
      <c r="J69" s="115"/>
    </row>
    <row r="70" spans="1:10" ht="15" x14ac:dyDescent="0.3">
      <c r="A70" s="115" t="s">
        <v>187</v>
      </c>
      <c r="B70" s="115"/>
      <c r="C70" s="115"/>
      <c r="D70" s="115"/>
      <c r="E70" s="115"/>
      <c r="F70" s="115"/>
      <c r="G70" s="115"/>
      <c r="H70" s="115"/>
      <c r="I70" s="115"/>
      <c r="J70" s="115"/>
    </row>
    <row r="71" spans="1:10" ht="15" x14ac:dyDescent="0.3">
      <c r="A71" s="115" t="s">
        <v>188</v>
      </c>
      <c r="B71" s="115"/>
      <c r="C71" s="115"/>
      <c r="D71" s="115"/>
      <c r="E71" s="115"/>
      <c r="F71" s="115"/>
      <c r="G71" s="115"/>
      <c r="H71" s="115"/>
      <c r="I71" s="115"/>
      <c r="J71" s="115"/>
    </row>
    <row r="72" spans="1:10" x14ac:dyDescent="0.3">
      <c r="A72" s="116" t="s">
        <v>189</v>
      </c>
      <c r="B72" s="116"/>
      <c r="C72" s="116"/>
      <c r="D72" s="116"/>
      <c r="E72" s="116"/>
      <c r="F72" s="116"/>
      <c r="G72" s="116"/>
      <c r="H72" s="116"/>
      <c r="I72" s="116"/>
      <c r="J72" s="116"/>
    </row>
    <row r="73" spans="1:10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</row>
    <row r="74" spans="1:10" x14ac:dyDescent="0.3">
      <c r="A74" s="117" t="s">
        <v>190</v>
      </c>
      <c r="B74" s="98"/>
      <c r="C74" s="98"/>
      <c r="D74" s="98"/>
      <c r="E74" s="98"/>
      <c r="F74" s="98"/>
      <c r="G74" s="98"/>
      <c r="H74" s="98"/>
      <c r="I74" s="98"/>
      <c r="J74" s="98"/>
    </row>
    <row r="75" spans="1:10" x14ac:dyDescent="0.3">
      <c r="A75" s="117" t="s">
        <v>191</v>
      </c>
      <c r="B75" s="98"/>
      <c r="C75" s="98"/>
      <c r="D75" s="98"/>
      <c r="E75" s="98"/>
      <c r="F75" s="98"/>
      <c r="G75" s="98"/>
      <c r="H75" s="98"/>
      <c r="I75" s="98"/>
      <c r="J75" s="98"/>
    </row>
    <row r="76" spans="1:10" x14ac:dyDescent="0.3">
      <c r="A76" s="76"/>
      <c r="B76" s="77"/>
      <c r="C76" s="77"/>
      <c r="D76" s="77"/>
      <c r="E76" s="77"/>
      <c r="F76" s="77"/>
      <c r="G76" s="77"/>
      <c r="H76" s="77"/>
      <c r="I76" s="77"/>
      <c r="J76" s="77"/>
    </row>
    <row r="77" spans="1:10" x14ac:dyDescent="0.3">
      <c r="A77" s="99" t="s">
        <v>229</v>
      </c>
      <c r="B77" s="90"/>
      <c r="C77" s="90"/>
      <c r="D77" s="90"/>
      <c r="E77" s="90"/>
      <c r="F77" s="90"/>
      <c r="G77" s="90"/>
      <c r="H77" s="90"/>
      <c r="I77" s="90"/>
      <c r="J77" s="91"/>
    </row>
    <row r="78" spans="1:10" x14ac:dyDescent="0.3">
      <c r="A78" s="111" t="str">
        <f>A19</f>
        <v>ORIGEM DOS RECURSOS (1): Municipal</v>
      </c>
      <c r="B78" s="90"/>
      <c r="C78" s="90"/>
      <c r="D78" s="90"/>
      <c r="E78" s="90"/>
      <c r="F78" s="90"/>
      <c r="G78" s="90"/>
      <c r="H78" s="90"/>
      <c r="I78" s="90"/>
      <c r="J78" s="91"/>
    </row>
    <row r="79" spans="1:10" ht="72.599999999999994" x14ac:dyDescent="0.3">
      <c r="A79" s="112" t="s">
        <v>230</v>
      </c>
      <c r="B79" s="91"/>
      <c r="C79" s="113" t="s">
        <v>231</v>
      </c>
      <c r="D79" s="114"/>
      <c r="E79" s="112" t="s">
        <v>232</v>
      </c>
      <c r="F79" s="91"/>
      <c r="G79" s="112" t="s">
        <v>233</v>
      </c>
      <c r="H79" s="91"/>
      <c r="I79" s="78" t="s">
        <v>234</v>
      </c>
      <c r="J79" s="78" t="s">
        <v>235</v>
      </c>
    </row>
    <row r="80" spans="1:10" x14ac:dyDescent="0.3">
      <c r="A80" s="104" t="s">
        <v>236</v>
      </c>
      <c r="B80" s="104"/>
      <c r="C80" s="105">
        <v>11459.16</v>
      </c>
      <c r="D80" s="97"/>
      <c r="E80" s="95">
        <v>1843.34</v>
      </c>
      <c r="F80" s="97"/>
      <c r="G80" s="95">
        <f t="shared" ref="G80:G85" si="0">C80-J80</f>
        <v>10206.42</v>
      </c>
      <c r="H80" s="97"/>
      <c r="I80" s="79">
        <f t="shared" ref="I80:I85" si="1">+E80+G80</f>
        <v>12049.76</v>
      </c>
      <c r="J80" s="79">
        <v>1252.74</v>
      </c>
    </row>
    <row r="81" spans="1:10" x14ac:dyDescent="0.3">
      <c r="A81" s="108" t="s">
        <v>237</v>
      </c>
      <c r="B81" s="108"/>
      <c r="C81" s="105">
        <v>5905.93</v>
      </c>
      <c r="D81" s="97"/>
      <c r="E81" s="95">
        <v>924.04</v>
      </c>
      <c r="F81" s="97"/>
      <c r="G81" s="95">
        <f t="shared" si="0"/>
        <v>4430.3700000000008</v>
      </c>
      <c r="H81" s="97"/>
      <c r="I81" s="79">
        <f t="shared" si="1"/>
        <v>5354.4100000000008</v>
      </c>
      <c r="J81" s="79">
        <v>1475.56</v>
      </c>
    </row>
    <row r="82" spans="1:10" x14ac:dyDescent="0.3">
      <c r="A82" s="109" t="s">
        <v>238</v>
      </c>
      <c r="B82" s="110"/>
      <c r="C82" s="105">
        <v>109942.46</v>
      </c>
      <c r="D82" s="97"/>
      <c r="E82" s="95">
        <v>0</v>
      </c>
      <c r="F82" s="97"/>
      <c r="G82" s="95">
        <f t="shared" si="0"/>
        <v>109942.46</v>
      </c>
      <c r="H82" s="97"/>
      <c r="I82" s="79">
        <f t="shared" si="1"/>
        <v>109942.46</v>
      </c>
      <c r="J82" s="79">
        <v>0</v>
      </c>
    </row>
    <row r="83" spans="1:10" x14ac:dyDescent="0.3">
      <c r="A83" s="104" t="s">
        <v>239</v>
      </c>
      <c r="B83" s="104"/>
      <c r="C83" s="105">
        <v>0</v>
      </c>
      <c r="D83" s="97"/>
      <c r="E83" s="95">
        <v>0</v>
      </c>
      <c r="F83" s="97"/>
      <c r="G83" s="95">
        <f t="shared" si="0"/>
        <v>0</v>
      </c>
      <c r="H83" s="97"/>
      <c r="I83" s="79">
        <f t="shared" si="1"/>
        <v>0</v>
      </c>
      <c r="J83" s="79">
        <v>0</v>
      </c>
    </row>
    <row r="84" spans="1:10" x14ac:dyDescent="0.3">
      <c r="A84" s="104" t="s">
        <v>240</v>
      </c>
      <c r="B84" s="104"/>
      <c r="C84" s="105">
        <v>7896.75</v>
      </c>
      <c r="D84" s="97"/>
      <c r="E84" s="95">
        <v>5241</v>
      </c>
      <c r="F84" s="97"/>
      <c r="G84" s="95">
        <f t="shared" si="0"/>
        <v>1659.5</v>
      </c>
      <c r="H84" s="97"/>
      <c r="I84" s="79">
        <f t="shared" si="1"/>
        <v>6900.5</v>
      </c>
      <c r="J84" s="79">
        <v>6237.25</v>
      </c>
    </row>
    <row r="85" spans="1:10" x14ac:dyDescent="0.3">
      <c r="A85" s="104" t="s">
        <v>241</v>
      </c>
      <c r="B85" s="104"/>
      <c r="C85" s="105">
        <v>2426.73</v>
      </c>
      <c r="D85" s="97"/>
      <c r="E85" s="95">
        <v>787.43</v>
      </c>
      <c r="F85" s="97"/>
      <c r="G85" s="95">
        <f t="shared" si="0"/>
        <v>1695.73</v>
      </c>
      <c r="H85" s="97"/>
      <c r="I85" s="79">
        <f t="shared" si="1"/>
        <v>2483.16</v>
      </c>
      <c r="J85" s="79">
        <v>731</v>
      </c>
    </row>
    <row r="86" spans="1:10" x14ac:dyDescent="0.3">
      <c r="A86" s="106" t="s">
        <v>119</v>
      </c>
      <c r="B86" s="107"/>
      <c r="C86" s="105">
        <f>SUM(C80:D85)</f>
        <v>137631.03</v>
      </c>
      <c r="D86" s="97"/>
      <c r="E86" s="95">
        <f>SUM(E80:F85)</f>
        <v>8795.81</v>
      </c>
      <c r="F86" s="97"/>
      <c r="G86" s="95">
        <f>SUM(G80:H85)</f>
        <v>127934.48</v>
      </c>
      <c r="H86" s="97"/>
      <c r="I86" s="79">
        <f>SUM(I80:I85)</f>
        <v>136730.29</v>
      </c>
      <c r="J86" s="79">
        <f>SUM(J80:J85)</f>
        <v>9696.5499999999993</v>
      </c>
    </row>
    <row r="87" spans="1:10" x14ac:dyDescent="0.3">
      <c r="A87" s="74"/>
      <c r="B87" s="74"/>
      <c r="C87" s="74"/>
      <c r="D87" s="74"/>
      <c r="E87" s="74"/>
      <c r="F87" s="74"/>
      <c r="G87" s="74"/>
      <c r="H87" s="74"/>
      <c r="I87" s="74"/>
      <c r="J87" s="74"/>
    </row>
    <row r="88" spans="1:10" x14ac:dyDescent="0.3">
      <c r="A88" s="101" t="s">
        <v>242</v>
      </c>
      <c r="B88" s="98"/>
      <c r="C88" s="98"/>
      <c r="D88" s="98"/>
      <c r="E88" s="98"/>
      <c r="F88" s="98"/>
      <c r="G88" s="98"/>
      <c r="H88" s="98"/>
      <c r="I88" s="98"/>
      <c r="J88" s="98"/>
    </row>
    <row r="89" spans="1:10" x14ac:dyDescent="0.3">
      <c r="A89" s="101" t="s">
        <v>243</v>
      </c>
      <c r="B89" s="98"/>
      <c r="C89" s="98"/>
      <c r="D89" s="98"/>
      <c r="E89" s="98"/>
      <c r="F89" s="98"/>
      <c r="G89" s="98"/>
      <c r="H89" s="98"/>
      <c r="I89" s="98"/>
      <c r="J89" s="98"/>
    </row>
    <row r="90" spans="1:10" x14ac:dyDescent="0.3">
      <c r="A90" s="101" t="s">
        <v>244</v>
      </c>
      <c r="B90" s="98"/>
      <c r="C90" s="98"/>
      <c r="D90" s="98"/>
      <c r="E90" s="98"/>
      <c r="F90" s="98"/>
      <c r="G90" s="98"/>
      <c r="H90" s="98"/>
      <c r="I90" s="98"/>
      <c r="J90" s="98"/>
    </row>
    <row r="91" spans="1:10" x14ac:dyDescent="0.3">
      <c r="A91" s="101" t="s">
        <v>245</v>
      </c>
      <c r="B91" s="98"/>
      <c r="C91" s="98"/>
      <c r="D91" s="98"/>
      <c r="E91" s="98"/>
      <c r="F91" s="98"/>
      <c r="G91" s="98"/>
      <c r="H91" s="98"/>
      <c r="I91" s="98"/>
      <c r="J91" s="98"/>
    </row>
    <row r="92" spans="1:10" ht="23.25" customHeight="1" x14ac:dyDescent="0.3">
      <c r="A92" s="102" t="s">
        <v>246</v>
      </c>
      <c r="B92" s="103"/>
      <c r="C92" s="103"/>
      <c r="D92" s="103"/>
      <c r="E92" s="103"/>
      <c r="F92" s="103"/>
      <c r="G92" s="103"/>
      <c r="H92" s="103"/>
      <c r="I92" s="103"/>
      <c r="J92" s="103"/>
    </row>
    <row r="93" spans="1:10" x14ac:dyDescent="0.3">
      <c r="A93" s="101" t="s">
        <v>247</v>
      </c>
      <c r="B93" s="98"/>
      <c r="C93" s="98"/>
      <c r="D93" s="98"/>
      <c r="E93" s="98"/>
      <c r="F93" s="98"/>
      <c r="G93" s="98"/>
      <c r="H93" s="98"/>
      <c r="I93" s="98"/>
      <c r="J93" s="98"/>
    </row>
    <row r="94" spans="1:10" x14ac:dyDescent="0.3">
      <c r="A94" s="98"/>
      <c r="B94" s="98"/>
      <c r="C94" s="98"/>
      <c r="D94" s="98"/>
      <c r="E94" s="98"/>
      <c r="F94" s="98"/>
      <c r="G94" s="98"/>
      <c r="H94" s="98"/>
      <c r="I94" s="98"/>
      <c r="J94" s="98"/>
    </row>
    <row r="95" spans="1:10" x14ac:dyDescent="0.3">
      <c r="A95" s="99" t="s">
        <v>248</v>
      </c>
      <c r="B95" s="90"/>
      <c r="C95" s="90"/>
      <c r="D95" s="90"/>
      <c r="E95" s="90"/>
      <c r="F95" s="90"/>
      <c r="G95" s="90"/>
      <c r="H95" s="90"/>
      <c r="I95" s="90"/>
      <c r="J95" s="91"/>
    </row>
    <row r="96" spans="1:10" x14ac:dyDescent="0.3">
      <c r="A96" s="89" t="s">
        <v>249</v>
      </c>
      <c r="B96" s="90"/>
      <c r="C96" s="90"/>
      <c r="D96" s="90"/>
      <c r="E96" s="90"/>
      <c r="F96" s="90"/>
      <c r="G96" s="91"/>
      <c r="H96" s="92">
        <f>I39</f>
        <v>192259.39</v>
      </c>
      <c r="I96" s="93"/>
      <c r="J96" s="94"/>
    </row>
    <row r="97" spans="1:10" x14ac:dyDescent="0.3">
      <c r="A97" s="89" t="s">
        <v>250</v>
      </c>
      <c r="B97" s="90"/>
      <c r="C97" s="90"/>
      <c r="D97" s="90"/>
      <c r="E97" s="90"/>
      <c r="F97" s="90"/>
      <c r="G97" s="91"/>
      <c r="H97" s="100">
        <f>I86</f>
        <v>136730.29</v>
      </c>
      <c r="I97" s="93"/>
      <c r="J97" s="94"/>
    </row>
    <row r="98" spans="1:10" x14ac:dyDescent="0.3">
      <c r="A98" s="89" t="s">
        <v>251</v>
      </c>
      <c r="B98" s="90"/>
      <c r="C98" s="90"/>
      <c r="D98" s="90"/>
      <c r="E98" s="90"/>
      <c r="F98" s="90"/>
      <c r="G98" s="91"/>
      <c r="H98" s="92">
        <f>I37-H97-I38</f>
        <v>55529.100000000006</v>
      </c>
      <c r="I98" s="93"/>
      <c r="J98" s="94"/>
    </row>
    <row r="99" spans="1:10" x14ac:dyDescent="0.3">
      <c r="A99" s="89" t="s">
        <v>252</v>
      </c>
      <c r="B99" s="90"/>
      <c r="C99" s="90"/>
      <c r="D99" s="90"/>
      <c r="E99" s="90"/>
      <c r="F99" s="90"/>
      <c r="G99" s="91"/>
      <c r="H99" s="95">
        <v>0</v>
      </c>
      <c r="I99" s="96"/>
      <c r="J99" s="97"/>
    </row>
    <row r="100" spans="1:10" x14ac:dyDescent="0.3">
      <c r="A100" s="89" t="s">
        <v>253</v>
      </c>
      <c r="B100" s="90"/>
      <c r="C100" s="90"/>
      <c r="D100" s="90"/>
      <c r="E100" s="90"/>
      <c r="F100" s="90"/>
      <c r="G100" s="91"/>
      <c r="H100" s="92">
        <f>H98-H99</f>
        <v>55529.100000000006</v>
      </c>
      <c r="I100" s="93"/>
      <c r="J100" s="94"/>
    </row>
    <row r="101" spans="1:10" x14ac:dyDescent="0.3">
      <c r="A101" s="74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0" x14ac:dyDescent="0.3">
      <c r="A102" s="83" t="s">
        <v>254</v>
      </c>
      <c r="B102" s="84"/>
      <c r="C102" s="84"/>
      <c r="D102" s="84"/>
      <c r="E102" s="84"/>
      <c r="F102" s="84"/>
      <c r="G102" s="84"/>
      <c r="H102" s="84"/>
      <c r="I102" s="84"/>
      <c r="J102" s="85"/>
    </row>
    <row r="103" spans="1:10" ht="12" customHeight="1" x14ac:dyDescent="0.3">
      <c r="A103" s="86"/>
      <c r="B103" s="87"/>
      <c r="C103" s="87"/>
      <c r="D103" s="87"/>
      <c r="E103" s="87"/>
      <c r="F103" s="87"/>
      <c r="G103" s="87"/>
      <c r="H103" s="87"/>
      <c r="I103" s="87"/>
      <c r="J103" s="88"/>
    </row>
    <row r="104" spans="1:10" x14ac:dyDescent="0.3">
      <c r="A104" s="74"/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1:10" x14ac:dyDescent="0.3">
      <c r="A105" s="80"/>
      <c r="B105" s="80" t="s">
        <v>256</v>
      </c>
      <c r="C105" s="80"/>
      <c r="D105" s="80"/>
      <c r="E105" s="80"/>
      <c r="F105" s="80"/>
      <c r="G105" s="80"/>
      <c r="H105" s="80"/>
      <c r="I105" s="80"/>
      <c r="J105" s="74"/>
    </row>
    <row r="106" spans="1:10" x14ac:dyDescent="0.3">
      <c r="A106" s="80"/>
      <c r="B106" s="80"/>
      <c r="C106" s="80"/>
      <c r="D106" s="80"/>
      <c r="E106" s="80"/>
      <c r="F106" s="80"/>
      <c r="G106" s="80"/>
      <c r="H106" s="80"/>
      <c r="I106" s="80"/>
      <c r="J106" s="74"/>
    </row>
    <row r="107" spans="1:10" x14ac:dyDescent="0.3">
      <c r="A107" s="80"/>
      <c r="B107" s="80"/>
      <c r="C107" s="80"/>
      <c r="D107" s="80"/>
      <c r="E107" s="80"/>
      <c r="F107" s="80"/>
      <c r="G107" s="80"/>
      <c r="H107" s="80"/>
      <c r="I107" s="80"/>
      <c r="J107" s="74"/>
    </row>
    <row r="108" spans="1:10" x14ac:dyDescent="0.3">
      <c r="A108" s="80"/>
      <c r="B108" s="80"/>
      <c r="C108" s="80"/>
      <c r="D108" s="80"/>
      <c r="E108" s="80"/>
      <c r="F108" s="80"/>
      <c r="G108" s="80"/>
      <c r="H108" s="80"/>
      <c r="I108" s="80"/>
      <c r="J108" s="74"/>
    </row>
    <row r="109" spans="1:10" x14ac:dyDescent="0.3">
      <c r="A109" s="80"/>
      <c r="B109" s="80"/>
      <c r="C109" s="80"/>
      <c r="D109" s="80"/>
      <c r="E109" s="80"/>
      <c r="F109" s="80"/>
      <c r="G109" s="80"/>
      <c r="H109" s="80"/>
      <c r="I109" s="80"/>
      <c r="J109" s="74"/>
    </row>
    <row r="110" spans="1:10" x14ac:dyDescent="0.3">
      <c r="A110" s="80"/>
      <c r="B110" s="81" t="s">
        <v>120</v>
      </c>
      <c r="C110" s="80"/>
      <c r="D110" s="80"/>
      <c r="E110" s="80"/>
      <c r="F110" s="80"/>
      <c r="G110" s="80"/>
      <c r="H110" s="81" t="s">
        <v>121</v>
      </c>
      <c r="I110" s="80"/>
      <c r="J110" s="74"/>
    </row>
    <row r="111" spans="1:10" x14ac:dyDescent="0.3">
      <c r="A111" s="80"/>
      <c r="B111" s="80" t="s">
        <v>122</v>
      </c>
      <c r="C111" s="80"/>
      <c r="D111" s="80"/>
      <c r="E111" s="80"/>
      <c r="F111" s="80"/>
      <c r="G111" s="80"/>
      <c r="H111" s="80" t="s">
        <v>123</v>
      </c>
      <c r="I111" s="80"/>
    </row>
    <row r="112" spans="1:10" x14ac:dyDescent="0.3">
      <c r="B112" s="82" t="s">
        <v>124</v>
      </c>
      <c r="H112" s="45" t="s">
        <v>125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opLeftCell="A4" workbookViewId="0">
      <selection activeCell="C57" sqref="C57"/>
    </sheetView>
  </sheetViews>
  <sheetFormatPr defaultRowHeight="14.4" x14ac:dyDescent="0.3"/>
  <cols>
    <col min="1" max="1" width="10.6640625" style="31" bestFit="1" customWidth="1"/>
    <col min="2" max="2" width="11" style="34" customWidth="1"/>
    <col min="3" max="3" width="48.77734375" style="31" customWidth="1"/>
    <col min="4" max="4" width="38.44140625" style="31" customWidth="1"/>
    <col min="5" max="5" width="11.33203125" style="33" customWidth="1"/>
    <col min="6" max="6" width="11" style="33" customWidth="1"/>
    <col min="7" max="16384" width="8.88671875" style="31"/>
  </cols>
  <sheetData>
    <row r="1" spans="1:6" x14ac:dyDescent="0.3">
      <c r="B1" s="50"/>
      <c r="C1" s="153" t="s">
        <v>158</v>
      </c>
      <c r="D1" s="153"/>
    </row>
    <row r="2" spans="1:6" x14ac:dyDescent="0.3">
      <c r="B2" s="50"/>
      <c r="C2" s="154" t="s">
        <v>166</v>
      </c>
      <c r="D2" s="154"/>
    </row>
    <row r="3" spans="1:6" x14ac:dyDescent="0.3">
      <c r="B3" s="50"/>
      <c r="C3" s="155" t="s">
        <v>159</v>
      </c>
      <c r="D3" s="155"/>
    </row>
    <row r="4" spans="1:6" ht="26.4" x14ac:dyDescent="0.3">
      <c r="A4" s="51" t="s">
        <v>160</v>
      </c>
      <c r="B4" s="52" t="s">
        <v>161</v>
      </c>
      <c r="C4" s="53" t="s">
        <v>162</v>
      </c>
      <c r="D4" s="54" t="s">
        <v>163</v>
      </c>
      <c r="E4" s="55" t="s">
        <v>164</v>
      </c>
      <c r="F4" s="55" t="s">
        <v>165</v>
      </c>
    </row>
    <row r="5" spans="1:6" x14ac:dyDescent="0.3">
      <c r="A5" s="56">
        <v>44046</v>
      </c>
      <c r="B5" s="57">
        <v>4384</v>
      </c>
      <c r="C5" s="48" t="s">
        <v>135</v>
      </c>
      <c r="D5" s="36" t="s">
        <v>168</v>
      </c>
      <c r="E5" s="49">
        <v>512</v>
      </c>
      <c r="F5" s="49">
        <v>512</v>
      </c>
    </row>
    <row r="6" spans="1:6" x14ac:dyDescent="0.3">
      <c r="A6" s="56">
        <v>44046</v>
      </c>
      <c r="B6" s="57">
        <v>4008</v>
      </c>
      <c r="C6" s="48" t="s">
        <v>150</v>
      </c>
      <c r="D6" s="36" t="s">
        <v>168</v>
      </c>
      <c r="E6" s="49">
        <v>186.2</v>
      </c>
      <c r="F6" s="49">
        <v>186.2</v>
      </c>
    </row>
    <row r="7" spans="1:6" x14ac:dyDescent="0.3">
      <c r="A7" s="56">
        <v>44046</v>
      </c>
      <c r="B7" s="57">
        <v>5625</v>
      </c>
      <c r="C7" s="48" t="s">
        <v>141</v>
      </c>
      <c r="D7" s="36" t="s">
        <v>170</v>
      </c>
      <c r="E7" s="49">
        <v>106.5</v>
      </c>
      <c r="F7" s="49">
        <v>106.5</v>
      </c>
    </row>
    <row r="8" spans="1:6" x14ac:dyDescent="0.3">
      <c r="A8" s="56">
        <v>44046</v>
      </c>
      <c r="B8" s="57">
        <v>6204</v>
      </c>
      <c r="C8" s="48" t="s">
        <v>139</v>
      </c>
      <c r="D8" s="48" t="s">
        <v>184</v>
      </c>
      <c r="E8" s="49">
        <v>4007.06</v>
      </c>
      <c r="F8" s="49">
        <v>4007.06</v>
      </c>
    </row>
    <row r="9" spans="1:6" x14ac:dyDescent="0.3">
      <c r="A9" s="56">
        <v>44047</v>
      </c>
      <c r="B9" s="57">
        <v>55592232</v>
      </c>
      <c r="C9" s="48" t="s">
        <v>144</v>
      </c>
      <c r="D9" s="48" t="s">
        <v>169</v>
      </c>
      <c r="E9" s="49">
        <v>109.69</v>
      </c>
      <c r="F9" s="49">
        <v>109.69</v>
      </c>
    </row>
    <row r="10" spans="1:6" x14ac:dyDescent="0.3">
      <c r="A10" s="56">
        <v>44047</v>
      </c>
      <c r="B10" s="57">
        <v>55609443</v>
      </c>
      <c r="C10" s="48" t="s">
        <v>144</v>
      </c>
      <c r="D10" s="48" t="s">
        <v>169</v>
      </c>
      <c r="E10" s="49">
        <v>303.25</v>
      </c>
      <c r="F10" s="49">
        <v>303.25</v>
      </c>
    </row>
    <row r="11" spans="1:6" x14ac:dyDescent="0.3">
      <c r="A11" s="56">
        <v>44047</v>
      </c>
      <c r="B11" s="57">
        <v>55592230</v>
      </c>
      <c r="C11" s="48" t="s">
        <v>144</v>
      </c>
      <c r="D11" s="48" t="s">
        <v>169</v>
      </c>
      <c r="E11" s="49">
        <v>179.55</v>
      </c>
      <c r="F11" s="49">
        <v>179.55</v>
      </c>
    </row>
    <row r="12" spans="1:6" x14ac:dyDescent="0.3">
      <c r="A12" s="56">
        <v>44047</v>
      </c>
      <c r="B12" s="57">
        <v>55530720</v>
      </c>
      <c r="C12" s="48" t="s">
        <v>144</v>
      </c>
      <c r="D12" s="48" t="s">
        <v>169</v>
      </c>
      <c r="E12" s="49">
        <v>1461.76</v>
      </c>
      <c r="F12" s="49">
        <v>1461.76</v>
      </c>
    </row>
    <row r="13" spans="1:6" x14ac:dyDescent="0.3">
      <c r="A13" s="56">
        <v>44047</v>
      </c>
      <c r="B13" s="57">
        <v>55521565</v>
      </c>
      <c r="C13" s="48" t="s">
        <v>144</v>
      </c>
      <c r="D13" s="48" t="s">
        <v>169</v>
      </c>
      <c r="E13" s="49">
        <v>147.61000000000001</v>
      </c>
      <c r="F13" s="49">
        <v>147.61000000000001</v>
      </c>
    </row>
    <row r="14" spans="1:6" x14ac:dyDescent="0.3">
      <c r="A14" s="56">
        <v>44047</v>
      </c>
      <c r="B14" s="57">
        <v>55530719</v>
      </c>
      <c r="C14" s="48" t="s">
        <v>144</v>
      </c>
      <c r="D14" s="48" t="s">
        <v>169</v>
      </c>
      <c r="E14" s="49">
        <v>783.97</v>
      </c>
      <c r="F14" s="49">
        <v>783.97</v>
      </c>
    </row>
    <row r="15" spans="1:6" x14ac:dyDescent="0.3">
      <c r="A15" s="56">
        <v>44047</v>
      </c>
      <c r="B15" s="57">
        <v>55592231</v>
      </c>
      <c r="C15" s="48" t="s">
        <v>144</v>
      </c>
      <c r="D15" s="48" t="s">
        <v>169</v>
      </c>
      <c r="E15" s="49">
        <v>796.07</v>
      </c>
      <c r="F15" s="49">
        <v>796.07</v>
      </c>
    </row>
    <row r="16" spans="1:6" x14ac:dyDescent="0.3">
      <c r="A16" s="56">
        <v>44047</v>
      </c>
      <c r="B16" s="57">
        <v>962454</v>
      </c>
      <c r="C16" s="48" t="s">
        <v>142</v>
      </c>
      <c r="D16" s="48" t="s">
        <v>174</v>
      </c>
      <c r="E16" s="49">
        <v>398.75</v>
      </c>
      <c r="F16" s="49">
        <v>398.75</v>
      </c>
    </row>
    <row r="17" spans="1:6" x14ac:dyDescent="0.3">
      <c r="A17" s="56">
        <v>44048</v>
      </c>
      <c r="B17" s="57">
        <v>185</v>
      </c>
      <c r="C17" s="48" t="s">
        <v>151</v>
      </c>
      <c r="D17" s="48" t="s">
        <v>171</v>
      </c>
      <c r="E17" s="49">
        <v>75</v>
      </c>
      <c r="F17" s="49">
        <v>75</v>
      </c>
    </row>
    <row r="18" spans="1:6" x14ac:dyDescent="0.3">
      <c r="A18" s="56">
        <v>44048</v>
      </c>
      <c r="B18" s="57">
        <v>49440</v>
      </c>
      <c r="C18" s="48" t="s">
        <v>153</v>
      </c>
      <c r="D18" s="48" t="s">
        <v>171</v>
      </c>
      <c r="E18" s="49">
        <v>155.79</v>
      </c>
      <c r="F18" s="49">
        <v>155.79</v>
      </c>
    </row>
    <row r="19" spans="1:6" x14ac:dyDescent="0.3">
      <c r="A19" s="56">
        <v>44048</v>
      </c>
      <c r="B19" s="57">
        <v>49448</v>
      </c>
      <c r="C19" s="48" t="s">
        <v>153</v>
      </c>
      <c r="D19" s="48" t="s">
        <v>171</v>
      </c>
      <c r="E19" s="49">
        <v>153.18</v>
      </c>
      <c r="F19" s="49">
        <v>153.18</v>
      </c>
    </row>
    <row r="20" spans="1:6" x14ac:dyDescent="0.3">
      <c r="A20" s="56">
        <v>44048</v>
      </c>
      <c r="B20" s="57">
        <v>3134129</v>
      </c>
      <c r="C20" s="48" t="s">
        <v>152</v>
      </c>
      <c r="D20" s="48" t="s">
        <v>176</v>
      </c>
      <c r="E20" s="49">
        <v>1699.47</v>
      </c>
      <c r="F20" s="49">
        <v>1699.47</v>
      </c>
    </row>
    <row r="21" spans="1:6" x14ac:dyDescent="0.3">
      <c r="A21" s="56">
        <v>44048</v>
      </c>
      <c r="B21" s="57">
        <v>195</v>
      </c>
      <c r="C21" s="48" t="s">
        <v>154</v>
      </c>
      <c r="D21" s="48" t="s">
        <v>177</v>
      </c>
      <c r="E21" s="49">
        <v>80</v>
      </c>
      <c r="F21" s="49">
        <v>80</v>
      </c>
    </row>
    <row r="22" spans="1:6" x14ac:dyDescent="0.3">
      <c r="A22" s="56">
        <v>44049</v>
      </c>
      <c r="B22" s="57">
        <v>19314262</v>
      </c>
      <c r="C22" s="48" t="s">
        <v>152</v>
      </c>
      <c r="D22" s="48" t="s">
        <v>175</v>
      </c>
      <c r="E22" s="49">
        <v>921.69</v>
      </c>
      <c r="F22" s="49">
        <v>921.69</v>
      </c>
    </row>
    <row r="23" spans="1:6" x14ac:dyDescent="0.3">
      <c r="A23" s="56">
        <v>44051</v>
      </c>
      <c r="B23" s="57">
        <v>697557</v>
      </c>
      <c r="C23" s="48" t="s">
        <v>143</v>
      </c>
      <c r="D23" s="48" t="s">
        <v>169</v>
      </c>
      <c r="E23" s="49">
        <v>72.989999999999995</v>
      </c>
      <c r="F23" s="49">
        <v>72.989999999999995</v>
      </c>
    </row>
    <row r="24" spans="1:6" x14ac:dyDescent="0.3">
      <c r="A24" s="56">
        <v>44051</v>
      </c>
      <c r="B24" s="57">
        <v>424</v>
      </c>
      <c r="C24" s="48" t="s">
        <v>155</v>
      </c>
      <c r="D24" s="36" t="s">
        <v>168</v>
      </c>
      <c r="E24" s="49">
        <v>443.3</v>
      </c>
      <c r="F24" s="49">
        <v>443.3</v>
      </c>
    </row>
    <row r="25" spans="1:6" x14ac:dyDescent="0.3">
      <c r="A25" s="56">
        <v>44052</v>
      </c>
      <c r="B25" s="57">
        <v>118369564</v>
      </c>
      <c r="C25" s="48" t="s">
        <v>134</v>
      </c>
      <c r="D25" s="48" t="s">
        <v>169</v>
      </c>
      <c r="E25" s="49">
        <v>225.95</v>
      </c>
      <c r="F25" s="49">
        <v>225.95</v>
      </c>
    </row>
    <row r="26" spans="1:6" x14ac:dyDescent="0.3">
      <c r="A26" s="56">
        <v>44052</v>
      </c>
      <c r="B26" s="57">
        <v>131729566</v>
      </c>
      <c r="C26" s="48" t="s">
        <v>134</v>
      </c>
      <c r="D26" s="48" t="s">
        <v>169</v>
      </c>
      <c r="E26" s="49">
        <v>47.98</v>
      </c>
      <c r="F26" s="49">
        <v>47.98</v>
      </c>
    </row>
    <row r="27" spans="1:6" x14ac:dyDescent="0.3">
      <c r="A27" s="56">
        <v>44053</v>
      </c>
      <c r="B27" s="57">
        <v>8341</v>
      </c>
      <c r="C27" s="48" t="s">
        <v>149</v>
      </c>
      <c r="D27" s="48" t="s">
        <v>169</v>
      </c>
      <c r="E27" s="49">
        <v>320</v>
      </c>
      <c r="F27" s="49">
        <v>320</v>
      </c>
    </row>
    <row r="28" spans="1:6" x14ac:dyDescent="0.3">
      <c r="A28" s="56">
        <v>44053</v>
      </c>
      <c r="B28" s="57">
        <v>69400</v>
      </c>
      <c r="C28" s="48" t="s">
        <v>23</v>
      </c>
      <c r="D28" s="48" t="s">
        <v>174</v>
      </c>
      <c r="E28" s="49">
        <v>473.4</v>
      </c>
      <c r="F28" s="49">
        <v>473.4</v>
      </c>
    </row>
    <row r="29" spans="1:6" x14ac:dyDescent="0.3">
      <c r="A29" s="56">
        <v>44053</v>
      </c>
      <c r="B29" s="57">
        <v>4387</v>
      </c>
      <c r="C29" s="48" t="s">
        <v>135</v>
      </c>
      <c r="D29" s="36" t="s">
        <v>168</v>
      </c>
      <c r="E29" s="49">
        <v>518</v>
      </c>
      <c r="F29" s="49">
        <v>518</v>
      </c>
    </row>
    <row r="30" spans="1:6" x14ac:dyDescent="0.3">
      <c r="A30" s="56">
        <v>44053</v>
      </c>
      <c r="B30" s="57">
        <v>18612</v>
      </c>
      <c r="C30" s="48" t="s">
        <v>145</v>
      </c>
      <c r="D30" s="36" t="s">
        <v>170</v>
      </c>
      <c r="E30" s="49">
        <v>139.22999999999999</v>
      </c>
      <c r="F30" s="49">
        <v>139.22999999999999</v>
      </c>
    </row>
    <row r="31" spans="1:6" x14ac:dyDescent="0.3">
      <c r="A31" s="56">
        <v>44054</v>
      </c>
      <c r="B31" s="57">
        <v>1035</v>
      </c>
      <c r="C31" s="48" t="s">
        <v>148</v>
      </c>
      <c r="D31" s="36" t="s">
        <v>168</v>
      </c>
      <c r="E31" s="49">
        <v>273</v>
      </c>
      <c r="F31" s="49">
        <v>273</v>
      </c>
    </row>
    <row r="32" spans="1:6" x14ac:dyDescent="0.3">
      <c r="A32" s="56">
        <v>44054</v>
      </c>
      <c r="B32" s="57">
        <v>639</v>
      </c>
      <c r="C32" s="48" t="s">
        <v>148</v>
      </c>
      <c r="D32" s="36" t="s">
        <v>168</v>
      </c>
      <c r="E32" s="49">
        <v>580</v>
      </c>
      <c r="F32" s="49">
        <v>580</v>
      </c>
    </row>
    <row r="33" spans="1:6" x14ac:dyDescent="0.3">
      <c r="A33" s="56">
        <v>44054</v>
      </c>
      <c r="B33" s="57">
        <v>1229</v>
      </c>
      <c r="C33" s="48" t="s">
        <v>146</v>
      </c>
      <c r="D33" s="36" t="s">
        <v>170</v>
      </c>
      <c r="E33" s="49">
        <v>1450</v>
      </c>
      <c r="F33" s="49">
        <v>1450</v>
      </c>
    </row>
    <row r="34" spans="1:6" x14ac:dyDescent="0.3">
      <c r="A34" s="56">
        <v>44055</v>
      </c>
      <c r="B34" s="57">
        <v>3401</v>
      </c>
      <c r="C34" s="48" t="s">
        <v>140</v>
      </c>
      <c r="D34" s="48" t="s">
        <v>169</v>
      </c>
      <c r="E34" s="49">
        <v>119</v>
      </c>
      <c r="F34" s="49">
        <v>119</v>
      </c>
    </row>
    <row r="35" spans="1:6" x14ac:dyDescent="0.3">
      <c r="A35" s="56">
        <v>44055</v>
      </c>
      <c r="B35" s="57">
        <v>2016</v>
      </c>
      <c r="C35" s="48" t="s">
        <v>136</v>
      </c>
      <c r="D35" s="48" t="s">
        <v>173</v>
      </c>
      <c r="E35" s="49">
        <v>750.14</v>
      </c>
      <c r="F35" s="49">
        <v>750.14</v>
      </c>
    </row>
    <row r="36" spans="1:6" x14ac:dyDescent="0.3">
      <c r="A36" s="56">
        <v>44055</v>
      </c>
      <c r="B36" s="57">
        <v>2017</v>
      </c>
      <c r="C36" s="48" t="s">
        <v>136</v>
      </c>
      <c r="D36" s="48" t="s">
        <v>173</v>
      </c>
      <c r="E36" s="49">
        <v>758.26</v>
      </c>
      <c r="F36" s="49">
        <v>758.26</v>
      </c>
    </row>
    <row r="37" spans="1:6" x14ac:dyDescent="0.3">
      <c r="A37" s="56">
        <v>44055</v>
      </c>
      <c r="B37" s="57">
        <v>967120</v>
      </c>
      <c r="C37" s="48" t="s">
        <v>21</v>
      </c>
      <c r="D37" s="48" t="s">
        <v>169</v>
      </c>
      <c r="E37" s="49">
        <v>136.47999999999999</v>
      </c>
      <c r="F37" s="49">
        <v>136.47999999999999</v>
      </c>
    </row>
    <row r="38" spans="1:6" x14ac:dyDescent="0.3">
      <c r="A38" s="56">
        <v>44058</v>
      </c>
      <c r="B38" s="57">
        <v>323917</v>
      </c>
      <c r="C38" s="48" t="s">
        <v>143</v>
      </c>
      <c r="D38" s="48" t="s">
        <v>169</v>
      </c>
      <c r="E38" s="49">
        <v>690.81</v>
      </c>
      <c r="F38" s="49">
        <v>690.81</v>
      </c>
    </row>
    <row r="39" spans="1:6" x14ac:dyDescent="0.3">
      <c r="A39" s="56">
        <v>44061</v>
      </c>
      <c r="B39" s="57">
        <v>2858</v>
      </c>
      <c r="C39" s="48" t="s">
        <v>0</v>
      </c>
      <c r="D39" s="36" t="s">
        <v>168</v>
      </c>
      <c r="E39" s="49">
        <v>4589.25</v>
      </c>
      <c r="F39" s="49">
        <v>4589.25</v>
      </c>
    </row>
    <row r="40" spans="1:6" x14ac:dyDescent="0.3">
      <c r="A40" s="56">
        <v>44062</v>
      </c>
      <c r="B40" s="57">
        <v>774047</v>
      </c>
      <c r="C40" s="48" t="s">
        <v>143</v>
      </c>
      <c r="D40" s="48" t="s">
        <v>169</v>
      </c>
      <c r="E40" s="49">
        <v>110.82</v>
      </c>
      <c r="F40" s="49">
        <v>110.82</v>
      </c>
    </row>
    <row r="41" spans="1:6" x14ac:dyDescent="0.3">
      <c r="A41" s="56">
        <v>44063</v>
      </c>
      <c r="B41" s="57">
        <v>4400</v>
      </c>
      <c r="C41" s="48" t="s">
        <v>135</v>
      </c>
      <c r="D41" s="36" t="s">
        <v>168</v>
      </c>
      <c r="E41" s="49">
        <v>225</v>
      </c>
      <c r="F41" s="49">
        <v>225</v>
      </c>
    </row>
    <row r="42" spans="1:6" x14ac:dyDescent="0.3">
      <c r="A42" s="56">
        <v>44064</v>
      </c>
      <c r="B42" s="57">
        <v>2019</v>
      </c>
      <c r="C42" s="48" t="s">
        <v>136</v>
      </c>
      <c r="D42" s="48" t="s">
        <v>173</v>
      </c>
      <c r="E42" s="49">
        <v>777.25</v>
      </c>
      <c r="F42" s="49">
        <v>777.25</v>
      </c>
    </row>
    <row r="43" spans="1:6" x14ac:dyDescent="0.3">
      <c r="A43" s="56">
        <v>44065</v>
      </c>
      <c r="B43" s="57">
        <v>77244</v>
      </c>
      <c r="C43" s="48" t="s">
        <v>22</v>
      </c>
      <c r="D43" s="48" t="s">
        <v>173</v>
      </c>
      <c r="E43" s="49">
        <v>422.79</v>
      </c>
      <c r="F43" s="49">
        <v>422.79</v>
      </c>
    </row>
    <row r="44" spans="1:6" x14ac:dyDescent="0.3">
      <c r="A44" s="56">
        <v>44065</v>
      </c>
      <c r="B44" s="57">
        <v>77247</v>
      </c>
      <c r="C44" s="48" t="s">
        <v>22</v>
      </c>
      <c r="D44" s="48" t="s">
        <v>172</v>
      </c>
      <c r="E44" s="49">
        <v>308.69</v>
      </c>
      <c r="F44" s="49">
        <v>308.69</v>
      </c>
    </row>
    <row r="45" spans="1:6" x14ac:dyDescent="0.3">
      <c r="A45" s="56">
        <v>44067</v>
      </c>
      <c r="B45" s="57">
        <v>8465</v>
      </c>
      <c r="C45" s="48" t="s">
        <v>149</v>
      </c>
      <c r="D45" s="48" t="s">
        <v>169</v>
      </c>
      <c r="E45" s="49">
        <v>400</v>
      </c>
      <c r="F45" s="49">
        <v>400</v>
      </c>
    </row>
    <row r="46" spans="1:6" x14ac:dyDescent="0.3">
      <c r="A46" s="56">
        <v>44067</v>
      </c>
      <c r="B46" s="57">
        <v>9538</v>
      </c>
      <c r="C46" s="48" t="s">
        <v>156</v>
      </c>
      <c r="D46" s="48" t="s">
        <v>172</v>
      </c>
      <c r="E46" s="49">
        <v>342.8</v>
      </c>
      <c r="F46" s="49">
        <v>342.8</v>
      </c>
    </row>
    <row r="47" spans="1:6" x14ac:dyDescent="0.3">
      <c r="A47" s="56">
        <v>44067</v>
      </c>
      <c r="B47" s="57">
        <v>172547</v>
      </c>
      <c r="C47" s="48" t="s">
        <v>22</v>
      </c>
      <c r="D47" s="48" t="s">
        <v>172</v>
      </c>
      <c r="E47" s="49">
        <v>85.98</v>
      </c>
      <c r="F47" s="49">
        <v>85.98</v>
      </c>
    </row>
    <row r="48" spans="1:6" x14ac:dyDescent="0.3">
      <c r="A48" s="56">
        <v>44067</v>
      </c>
      <c r="B48" s="57">
        <v>9537</v>
      </c>
      <c r="C48" s="48" t="s">
        <v>156</v>
      </c>
      <c r="D48" s="48" t="s">
        <v>172</v>
      </c>
      <c r="E48" s="49">
        <v>150</v>
      </c>
      <c r="F48" s="49">
        <v>150</v>
      </c>
    </row>
    <row r="49" spans="1:6" x14ac:dyDescent="0.3">
      <c r="A49" s="56">
        <v>44068</v>
      </c>
      <c r="B49" s="57">
        <v>52348</v>
      </c>
      <c r="C49" s="48" t="s">
        <v>153</v>
      </c>
      <c r="D49" s="48" t="s">
        <v>171</v>
      </c>
      <c r="E49" s="49">
        <v>583.38</v>
      </c>
      <c r="F49" s="49">
        <v>583.38</v>
      </c>
    </row>
    <row r="50" spans="1:6" x14ac:dyDescent="0.3">
      <c r="A50" s="56">
        <v>44068</v>
      </c>
      <c r="B50" s="57">
        <v>4668</v>
      </c>
      <c r="C50" s="48" t="s">
        <v>137</v>
      </c>
      <c r="D50" s="36" t="s">
        <v>170</v>
      </c>
      <c r="E50" s="49">
        <v>731</v>
      </c>
      <c r="F50" s="49">
        <v>731</v>
      </c>
    </row>
    <row r="51" spans="1:6" x14ac:dyDescent="0.3">
      <c r="A51" s="56">
        <v>44069</v>
      </c>
      <c r="B51" s="57"/>
      <c r="C51" s="48" t="s">
        <v>147</v>
      </c>
      <c r="D51" s="48" t="s">
        <v>174</v>
      </c>
      <c r="E51" s="49">
        <v>7577.4</v>
      </c>
      <c r="F51" s="49">
        <v>7577.4</v>
      </c>
    </row>
    <row r="52" spans="1:6" x14ac:dyDescent="0.3">
      <c r="A52" s="56">
        <v>44070</v>
      </c>
      <c r="B52" s="57">
        <v>2482</v>
      </c>
      <c r="C52" s="48" t="s">
        <v>138</v>
      </c>
      <c r="D52" s="48" t="s">
        <v>171</v>
      </c>
      <c r="E52" s="49">
        <v>132.69</v>
      </c>
      <c r="F52" s="49">
        <v>132.69</v>
      </c>
    </row>
    <row r="53" spans="1:6" x14ac:dyDescent="0.3">
      <c r="A53" s="56">
        <v>44070</v>
      </c>
      <c r="B53" s="57">
        <v>4401</v>
      </c>
      <c r="C53" s="48" t="s">
        <v>135</v>
      </c>
      <c r="D53" s="36" t="s">
        <v>168</v>
      </c>
      <c r="E53" s="49">
        <v>570</v>
      </c>
      <c r="F53" s="49">
        <v>570</v>
      </c>
    </row>
    <row r="54" spans="1:6" x14ac:dyDescent="0.3">
      <c r="A54" s="56">
        <v>44070</v>
      </c>
      <c r="B54" s="57">
        <v>451226</v>
      </c>
      <c r="C54" s="48" t="s">
        <v>167</v>
      </c>
      <c r="D54" s="48" t="s">
        <v>174</v>
      </c>
      <c r="E54" s="49">
        <v>6243.34</v>
      </c>
      <c r="F54" s="49">
        <v>6243.34</v>
      </c>
    </row>
    <row r="55" spans="1:6" x14ac:dyDescent="0.3">
      <c r="A55" s="56">
        <v>44071</v>
      </c>
      <c r="B55" s="57">
        <v>65226</v>
      </c>
      <c r="C55" s="48" t="s">
        <v>157</v>
      </c>
      <c r="D55" s="48" t="s">
        <v>177</v>
      </c>
      <c r="E55" s="49">
        <v>54.99</v>
      </c>
      <c r="F55" s="49">
        <v>54.99</v>
      </c>
    </row>
    <row r="56" spans="1:6" x14ac:dyDescent="0.3">
      <c r="A56" s="56">
        <v>44074</v>
      </c>
      <c r="B56" s="57"/>
      <c r="C56" s="48" t="s">
        <v>258</v>
      </c>
      <c r="D56" s="48" t="s">
        <v>174</v>
      </c>
      <c r="E56" s="49">
        <v>947.18</v>
      </c>
      <c r="F56" s="49">
        <v>947.18</v>
      </c>
    </row>
    <row r="57" spans="1:6" x14ac:dyDescent="0.3">
      <c r="A57" s="56">
        <v>44074</v>
      </c>
      <c r="B57" s="57"/>
      <c r="C57" s="19" t="s">
        <v>5</v>
      </c>
      <c r="D57" s="48" t="s">
        <v>174</v>
      </c>
      <c r="E57" s="13">
        <v>2519.17</v>
      </c>
      <c r="F57" s="13">
        <v>2519.17</v>
      </c>
    </row>
    <row r="58" spans="1:6" x14ac:dyDescent="0.3">
      <c r="A58" s="56">
        <v>44074</v>
      </c>
      <c r="B58" s="57"/>
      <c r="C58" s="19" t="s">
        <v>36</v>
      </c>
      <c r="D58" s="48" t="s">
        <v>174</v>
      </c>
      <c r="E58" s="13">
        <v>2990.21</v>
      </c>
      <c r="F58" s="13">
        <v>2990.21</v>
      </c>
    </row>
    <row r="59" spans="1:6" x14ac:dyDescent="0.3">
      <c r="A59" s="56">
        <v>44074</v>
      </c>
      <c r="B59" s="57"/>
      <c r="C59" s="19" t="s">
        <v>6</v>
      </c>
      <c r="D59" s="48" t="s">
        <v>174</v>
      </c>
      <c r="E59" s="13">
        <v>1601.48</v>
      </c>
      <c r="F59" s="13">
        <v>1601.48</v>
      </c>
    </row>
    <row r="60" spans="1:6" x14ac:dyDescent="0.3">
      <c r="A60" s="56">
        <v>44074</v>
      </c>
      <c r="B60" s="57"/>
      <c r="C60" s="19" t="s">
        <v>7</v>
      </c>
      <c r="D60" s="48" t="s">
        <v>174</v>
      </c>
      <c r="E60" s="13">
        <v>1744.77</v>
      </c>
      <c r="F60" s="13">
        <v>1744.77</v>
      </c>
    </row>
    <row r="61" spans="1:6" x14ac:dyDescent="0.3">
      <c r="A61" s="56">
        <v>44074</v>
      </c>
      <c r="B61" s="57"/>
      <c r="C61" s="19" t="s">
        <v>111</v>
      </c>
      <c r="D61" s="48" t="s">
        <v>174</v>
      </c>
      <c r="E61" s="13">
        <v>1966.2</v>
      </c>
      <c r="F61" s="13">
        <v>1966.2</v>
      </c>
    </row>
    <row r="62" spans="1:6" x14ac:dyDescent="0.3">
      <c r="A62" s="56">
        <v>44074</v>
      </c>
      <c r="B62" s="57"/>
      <c r="C62" s="19" t="s">
        <v>20</v>
      </c>
      <c r="D62" s="48" t="s">
        <v>174</v>
      </c>
      <c r="E62" s="13">
        <v>2027.36</v>
      </c>
      <c r="F62" s="13">
        <v>2027.36</v>
      </c>
    </row>
    <row r="63" spans="1:6" x14ac:dyDescent="0.3">
      <c r="A63" s="56">
        <v>44074</v>
      </c>
      <c r="B63" s="57"/>
      <c r="C63" s="19" t="s">
        <v>1</v>
      </c>
      <c r="D63" s="48" t="s">
        <v>174</v>
      </c>
      <c r="E63" s="13">
        <v>3085.97</v>
      </c>
      <c r="F63" s="13">
        <v>3085.97</v>
      </c>
    </row>
    <row r="64" spans="1:6" x14ac:dyDescent="0.3">
      <c r="A64" s="56">
        <v>44074</v>
      </c>
      <c r="B64" s="57"/>
      <c r="C64" s="19" t="s">
        <v>2</v>
      </c>
      <c r="D64" s="48" t="s">
        <v>174</v>
      </c>
      <c r="E64" s="13">
        <v>1590.13</v>
      </c>
      <c r="F64" s="13">
        <v>1590.13</v>
      </c>
    </row>
    <row r="65" spans="1:6" x14ac:dyDescent="0.3">
      <c r="A65" s="56">
        <v>44074</v>
      </c>
      <c r="B65" s="57"/>
      <c r="C65" s="19" t="s">
        <v>27</v>
      </c>
      <c r="D65" s="48" t="s">
        <v>174</v>
      </c>
      <c r="E65" s="13">
        <v>3019.96</v>
      </c>
      <c r="F65" s="13">
        <v>3019.96</v>
      </c>
    </row>
    <row r="66" spans="1:6" x14ac:dyDescent="0.3">
      <c r="A66" s="56">
        <v>44074</v>
      </c>
      <c r="B66" s="57"/>
      <c r="C66" s="19" t="s">
        <v>25</v>
      </c>
      <c r="D66" s="48" t="s">
        <v>174</v>
      </c>
      <c r="E66" s="13">
        <v>1904.29</v>
      </c>
      <c r="F66" s="13">
        <v>1904.29</v>
      </c>
    </row>
    <row r="67" spans="1:6" x14ac:dyDescent="0.3">
      <c r="A67" s="56">
        <v>44074</v>
      </c>
      <c r="B67" s="57"/>
      <c r="C67" s="19" t="s">
        <v>8</v>
      </c>
      <c r="D67" s="48" t="s">
        <v>174</v>
      </c>
      <c r="E67" s="13">
        <v>1485.06</v>
      </c>
      <c r="F67" s="13">
        <v>1485.06</v>
      </c>
    </row>
    <row r="68" spans="1:6" x14ac:dyDescent="0.3">
      <c r="A68" s="56">
        <v>44074</v>
      </c>
      <c r="B68" s="57"/>
      <c r="C68" s="19" t="s">
        <v>9</v>
      </c>
      <c r="D68" s="48" t="s">
        <v>174</v>
      </c>
      <c r="E68" s="13">
        <v>1935.89</v>
      </c>
      <c r="F68" s="13">
        <v>1935.89</v>
      </c>
    </row>
    <row r="69" spans="1:6" x14ac:dyDescent="0.3">
      <c r="A69" s="56">
        <v>44074</v>
      </c>
      <c r="B69" s="57"/>
      <c r="C69" s="19" t="s">
        <v>10</v>
      </c>
      <c r="D69" s="48" t="s">
        <v>174</v>
      </c>
      <c r="E69" s="13">
        <v>1750.6</v>
      </c>
      <c r="F69" s="13">
        <v>1750.6</v>
      </c>
    </row>
    <row r="70" spans="1:6" x14ac:dyDescent="0.3">
      <c r="A70" s="56">
        <v>44074</v>
      </c>
      <c r="B70" s="57"/>
      <c r="C70" s="19" t="s">
        <v>112</v>
      </c>
      <c r="D70" s="48" t="s">
        <v>174</v>
      </c>
      <c r="E70" s="13">
        <v>3182.95</v>
      </c>
      <c r="F70" s="13">
        <v>3182.95</v>
      </c>
    </row>
    <row r="71" spans="1:6" x14ac:dyDescent="0.3">
      <c r="A71" s="56">
        <v>44074</v>
      </c>
      <c r="B71" s="57"/>
      <c r="C71" s="19" t="s">
        <v>32</v>
      </c>
      <c r="D71" s="48" t="s">
        <v>174</v>
      </c>
      <c r="E71" s="13">
        <v>3626.68</v>
      </c>
      <c r="F71" s="13">
        <v>3626.68</v>
      </c>
    </row>
    <row r="72" spans="1:6" x14ac:dyDescent="0.3">
      <c r="A72" s="56">
        <v>44074</v>
      </c>
      <c r="B72" s="57"/>
      <c r="C72" s="19" t="s">
        <v>113</v>
      </c>
      <c r="D72" s="48" t="s">
        <v>174</v>
      </c>
      <c r="E72" s="13">
        <v>4674.6899999999996</v>
      </c>
      <c r="F72" s="13">
        <v>4674.6899999999996</v>
      </c>
    </row>
    <row r="73" spans="1:6" x14ac:dyDescent="0.3">
      <c r="A73" s="56">
        <v>44074</v>
      </c>
      <c r="B73" s="57"/>
      <c r="C73" s="19" t="s">
        <v>114</v>
      </c>
      <c r="D73" s="48" t="s">
        <v>174</v>
      </c>
      <c r="E73" s="13">
        <v>1972.64</v>
      </c>
      <c r="F73" s="13">
        <v>1972.64</v>
      </c>
    </row>
    <row r="74" spans="1:6" x14ac:dyDescent="0.3">
      <c r="A74" s="56">
        <v>44074</v>
      </c>
      <c r="B74" s="57"/>
      <c r="C74" s="19" t="s">
        <v>115</v>
      </c>
      <c r="D74" s="48" t="s">
        <v>174</v>
      </c>
      <c r="E74" s="13">
        <v>2102.8000000000002</v>
      </c>
      <c r="F74" s="13">
        <v>2102.8000000000002</v>
      </c>
    </row>
    <row r="75" spans="1:6" x14ac:dyDescent="0.3">
      <c r="A75" s="56">
        <v>44074</v>
      </c>
      <c r="B75" s="57"/>
      <c r="C75" s="19" t="s">
        <v>116</v>
      </c>
      <c r="D75" s="48" t="s">
        <v>174</v>
      </c>
      <c r="E75" s="13">
        <v>3555.51</v>
      </c>
      <c r="F75" s="13">
        <v>3555.51</v>
      </c>
    </row>
    <row r="76" spans="1:6" x14ac:dyDescent="0.3">
      <c r="A76" s="56">
        <v>44074</v>
      </c>
      <c r="B76" s="57"/>
      <c r="C76" s="19" t="s">
        <v>31</v>
      </c>
      <c r="D76" s="48" t="s">
        <v>174</v>
      </c>
      <c r="E76" s="13">
        <v>1765.59</v>
      </c>
      <c r="F76" s="13">
        <v>1765.59</v>
      </c>
    </row>
    <row r="77" spans="1:6" x14ac:dyDescent="0.3">
      <c r="A77" s="56">
        <v>44074</v>
      </c>
      <c r="B77" s="57"/>
      <c r="C77" s="19" t="s">
        <v>33</v>
      </c>
      <c r="D77" s="48" t="s">
        <v>174</v>
      </c>
      <c r="E77" s="13">
        <v>1589.38</v>
      </c>
      <c r="F77" s="13">
        <v>1589.38</v>
      </c>
    </row>
    <row r="78" spans="1:6" x14ac:dyDescent="0.3">
      <c r="A78" s="56">
        <v>44074</v>
      </c>
      <c r="B78" s="57"/>
      <c r="C78" s="19" t="s">
        <v>11</v>
      </c>
      <c r="D78" s="48" t="s">
        <v>174</v>
      </c>
      <c r="E78" s="13">
        <v>1571.31</v>
      </c>
      <c r="F78" s="13">
        <v>1571.31</v>
      </c>
    </row>
    <row r="79" spans="1:6" x14ac:dyDescent="0.3">
      <c r="A79" s="56">
        <v>44074</v>
      </c>
      <c r="B79" s="57"/>
      <c r="C79" s="19" t="s">
        <v>12</v>
      </c>
      <c r="D79" s="48" t="s">
        <v>174</v>
      </c>
      <c r="E79" s="13">
        <v>1470.2</v>
      </c>
      <c r="F79" s="13">
        <v>1470.2</v>
      </c>
    </row>
    <row r="80" spans="1:6" x14ac:dyDescent="0.3">
      <c r="A80" s="56">
        <v>44074</v>
      </c>
      <c r="B80" s="57"/>
      <c r="C80" s="19" t="s">
        <v>13</v>
      </c>
      <c r="D80" s="48" t="s">
        <v>174</v>
      </c>
      <c r="E80" s="13">
        <v>1992.51</v>
      </c>
      <c r="F80" s="13">
        <v>1992.51</v>
      </c>
    </row>
    <row r="81" spans="1:6" x14ac:dyDescent="0.3">
      <c r="A81" s="56">
        <v>44074</v>
      </c>
      <c r="B81" s="57"/>
      <c r="C81" s="19" t="s">
        <v>14</v>
      </c>
      <c r="D81" s="48" t="s">
        <v>174</v>
      </c>
      <c r="E81" s="13">
        <v>1693.18</v>
      </c>
      <c r="F81" s="13">
        <v>1693.18</v>
      </c>
    </row>
    <row r="82" spans="1:6" x14ac:dyDescent="0.3">
      <c r="A82" s="56">
        <v>44074</v>
      </c>
      <c r="B82" s="57"/>
      <c r="C82" s="19" t="s">
        <v>15</v>
      </c>
      <c r="D82" s="48" t="s">
        <v>174</v>
      </c>
      <c r="E82" s="13">
        <v>2506.4299999999998</v>
      </c>
      <c r="F82" s="13">
        <v>2506.4299999999998</v>
      </c>
    </row>
    <row r="83" spans="1:6" x14ac:dyDescent="0.3">
      <c r="A83" s="56">
        <v>44074</v>
      </c>
      <c r="B83" s="57"/>
      <c r="C83" s="19" t="s">
        <v>16</v>
      </c>
      <c r="D83" s="48" t="s">
        <v>174</v>
      </c>
      <c r="E83" s="13">
        <v>5417.93</v>
      </c>
      <c r="F83" s="13">
        <v>5417.93</v>
      </c>
    </row>
    <row r="84" spans="1:6" x14ac:dyDescent="0.3">
      <c r="A84" s="56">
        <v>44074</v>
      </c>
      <c r="B84" s="57"/>
      <c r="C84" s="19" t="s">
        <v>29</v>
      </c>
      <c r="D84" s="48" t="s">
        <v>174</v>
      </c>
      <c r="E84" s="13">
        <v>2173.0500000000002</v>
      </c>
      <c r="F84" s="13">
        <v>2173.0500000000002</v>
      </c>
    </row>
    <row r="85" spans="1:6" x14ac:dyDescent="0.3">
      <c r="A85" s="56">
        <v>44074</v>
      </c>
      <c r="B85" s="57"/>
      <c r="C85" s="19" t="s">
        <v>117</v>
      </c>
      <c r="D85" s="48" t="s">
        <v>174</v>
      </c>
      <c r="E85" s="13">
        <v>1976.73</v>
      </c>
      <c r="F85" s="13">
        <v>1976.73</v>
      </c>
    </row>
    <row r="86" spans="1:6" x14ac:dyDescent="0.3">
      <c r="A86" s="56">
        <v>44074</v>
      </c>
      <c r="B86" s="57"/>
      <c r="C86" s="19" t="s">
        <v>34</v>
      </c>
      <c r="D86" s="48" t="s">
        <v>174</v>
      </c>
      <c r="E86" s="13">
        <v>4151.26</v>
      </c>
      <c r="F86" s="13">
        <v>4151.26</v>
      </c>
    </row>
    <row r="87" spans="1:6" x14ac:dyDescent="0.3">
      <c r="A87" s="56">
        <v>44074</v>
      </c>
      <c r="B87" s="57"/>
      <c r="C87" s="19" t="s">
        <v>30</v>
      </c>
      <c r="D87" s="48" t="s">
        <v>174</v>
      </c>
      <c r="E87" s="13">
        <v>1706.25</v>
      </c>
      <c r="F87" s="13">
        <v>1706.25</v>
      </c>
    </row>
    <row r="88" spans="1:6" x14ac:dyDescent="0.3">
      <c r="A88" s="56">
        <v>44074</v>
      </c>
      <c r="B88" s="57"/>
      <c r="C88" s="19" t="s">
        <v>35</v>
      </c>
      <c r="D88" s="48" t="s">
        <v>174</v>
      </c>
      <c r="E88" s="13">
        <v>1895.55</v>
      </c>
      <c r="F88" s="13">
        <v>1895.55</v>
      </c>
    </row>
    <row r="89" spans="1:6" x14ac:dyDescent="0.3">
      <c r="A89" s="56">
        <v>44074</v>
      </c>
      <c r="B89" s="57"/>
      <c r="C89" s="19" t="s">
        <v>3</v>
      </c>
      <c r="D89" s="48" t="s">
        <v>174</v>
      </c>
      <c r="E89" s="13">
        <v>2330.29</v>
      </c>
      <c r="F89" s="13">
        <v>2330.29</v>
      </c>
    </row>
    <row r="90" spans="1:6" x14ac:dyDescent="0.3">
      <c r="A90" s="56">
        <v>44074</v>
      </c>
      <c r="B90" s="57"/>
      <c r="C90" s="36" t="s">
        <v>17</v>
      </c>
      <c r="D90" s="48" t="s">
        <v>174</v>
      </c>
      <c r="E90" s="37">
        <v>1692.71</v>
      </c>
      <c r="F90" s="37">
        <v>1692.71</v>
      </c>
    </row>
    <row r="91" spans="1:6" x14ac:dyDescent="0.3">
      <c r="A91" s="56">
        <v>44074</v>
      </c>
      <c r="B91" s="57"/>
      <c r="C91" s="36" t="s">
        <v>18</v>
      </c>
      <c r="D91" s="48" t="s">
        <v>174</v>
      </c>
      <c r="E91" s="37">
        <v>1310.4100000000001</v>
      </c>
      <c r="F91" s="37">
        <v>1310.4100000000001</v>
      </c>
    </row>
    <row r="92" spans="1:6" x14ac:dyDescent="0.3">
      <c r="A92" s="56">
        <v>44074</v>
      </c>
      <c r="B92" s="57"/>
      <c r="C92" s="36" t="s">
        <v>19</v>
      </c>
      <c r="D92" s="48" t="s">
        <v>174</v>
      </c>
      <c r="E92" s="37">
        <v>1532.39</v>
      </c>
      <c r="F92" s="37">
        <v>1532.39</v>
      </c>
    </row>
    <row r="93" spans="1:6" x14ac:dyDescent="0.3">
      <c r="A93" s="56">
        <v>44074</v>
      </c>
      <c r="B93" s="57"/>
      <c r="C93" s="36" t="s">
        <v>28</v>
      </c>
      <c r="D93" s="48" t="s">
        <v>174</v>
      </c>
      <c r="E93" s="37">
        <v>1586.15</v>
      </c>
      <c r="F93" s="37">
        <v>1586.15</v>
      </c>
    </row>
    <row r="94" spans="1:6" x14ac:dyDescent="0.3">
      <c r="A94" s="56">
        <v>44074</v>
      </c>
      <c r="B94" s="57"/>
      <c r="C94" s="36" t="s">
        <v>26</v>
      </c>
      <c r="D94" s="48" t="s">
        <v>174</v>
      </c>
      <c r="E94" s="37">
        <v>3210.76</v>
      </c>
      <c r="F94" s="37">
        <v>3210.76</v>
      </c>
    </row>
    <row r="95" spans="1:6" x14ac:dyDescent="0.3">
      <c r="A95" s="56">
        <v>44074</v>
      </c>
      <c r="B95" s="57"/>
      <c r="C95" s="36" t="s">
        <v>4</v>
      </c>
      <c r="D95" s="48" t="s">
        <v>174</v>
      </c>
      <c r="E95" s="37">
        <v>1801.7</v>
      </c>
      <c r="F95" s="37">
        <v>1801.7</v>
      </c>
    </row>
    <row r="96" spans="1:6" x14ac:dyDescent="0.3">
      <c r="A96" s="56">
        <v>44074</v>
      </c>
      <c r="B96" s="57"/>
      <c r="C96" s="36" t="s">
        <v>24</v>
      </c>
      <c r="D96" s="48" t="s">
        <v>174</v>
      </c>
      <c r="E96" s="37">
        <v>2311.14</v>
      </c>
      <c r="F96" s="37">
        <v>2311.14</v>
      </c>
    </row>
    <row r="97" spans="1:6" x14ac:dyDescent="0.3">
      <c r="A97" s="56">
        <v>44074</v>
      </c>
      <c r="B97" s="57"/>
      <c r="C97" s="36" t="s">
        <v>118</v>
      </c>
      <c r="D97" s="48" t="s">
        <v>174</v>
      </c>
      <c r="E97" s="37">
        <v>1881.11</v>
      </c>
      <c r="F97" s="37">
        <v>1881.11</v>
      </c>
    </row>
    <row r="98" spans="1:6" x14ac:dyDescent="0.3">
      <c r="A98" s="58"/>
      <c r="B98" s="57"/>
      <c r="C98" s="36"/>
      <c r="D98" s="36"/>
      <c r="E98" s="37">
        <f>SUM(E5:E97)</f>
        <v>137631.02999999997</v>
      </c>
      <c r="F98" s="37">
        <f>SUM(F5:F97)</f>
        <v>137631.02999999997</v>
      </c>
    </row>
    <row r="99" spans="1:6" x14ac:dyDescent="0.3">
      <c r="A99" s="59" t="s">
        <v>178</v>
      </c>
      <c r="B99" s="60"/>
      <c r="C99" s="18"/>
      <c r="D99" s="61">
        <f>COUNT(A5:A97)</f>
        <v>93</v>
      </c>
    </row>
    <row r="100" spans="1:6" x14ac:dyDescent="0.3">
      <c r="A100" s="62" t="s">
        <v>179</v>
      </c>
      <c r="B100" s="60"/>
      <c r="C100" s="18"/>
      <c r="D100" s="63">
        <f>E98</f>
        <v>137631.02999999997</v>
      </c>
    </row>
    <row r="101" spans="1:6" x14ac:dyDescent="0.3">
      <c r="A101" s="62" t="s">
        <v>180</v>
      </c>
      <c r="B101" s="60"/>
      <c r="C101" s="18"/>
      <c r="D101" s="63">
        <f>F98</f>
        <v>137631.02999999997</v>
      </c>
    </row>
    <row r="102" spans="1:6" s="34" customFormat="1" x14ac:dyDescent="0.3">
      <c r="A102" s="18"/>
      <c r="B102" s="60"/>
      <c r="C102" s="18"/>
      <c r="D102" s="18"/>
      <c r="E102" s="33"/>
      <c r="F102" s="33"/>
    </row>
    <row r="103" spans="1:6" s="34" customFormat="1" x14ac:dyDescent="0.3">
      <c r="A103" s="64" t="s">
        <v>181</v>
      </c>
      <c r="B103" s="65"/>
      <c r="C103" s="66"/>
      <c r="D103" s="67"/>
      <c r="E103" s="31"/>
      <c r="F103" s="31"/>
    </row>
    <row r="104" spans="1:6" s="34" customFormat="1" x14ac:dyDescent="0.3">
      <c r="A104" s="64" t="s">
        <v>182</v>
      </c>
      <c r="B104" s="65"/>
      <c r="C104" s="66"/>
      <c r="D104" s="67"/>
      <c r="E104" s="31"/>
      <c r="F104" s="31"/>
    </row>
    <row r="105" spans="1:6" s="34" customFormat="1" x14ac:dyDescent="0.3">
      <c r="A105" s="64" t="s">
        <v>183</v>
      </c>
      <c r="B105" s="65"/>
      <c r="C105" s="66"/>
      <c r="D105" s="67"/>
      <c r="E105" s="31"/>
      <c r="F105" s="31"/>
    </row>
    <row r="106" spans="1:6" s="34" customFormat="1" x14ac:dyDescent="0.3">
      <c r="A106" s="64"/>
      <c r="B106" s="65"/>
      <c r="C106" s="66"/>
      <c r="D106" s="67"/>
      <c r="E106" s="31"/>
      <c r="F106" s="31"/>
    </row>
    <row r="107" spans="1:6" s="34" customFormat="1" x14ac:dyDescent="0.3">
      <c r="A107" s="68" t="s">
        <v>126</v>
      </c>
      <c r="B107" s="69"/>
      <c r="C107" s="41"/>
      <c r="D107" s="41"/>
      <c r="E107" s="31"/>
      <c r="F107" s="31"/>
    </row>
    <row r="108" spans="1:6" s="34" customFormat="1" x14ac:dyDescent="0.3">
      <c r="A108" s="68"/>
      <c r="B108" s="69"/>
      <c r="C108" s="41"/>
      <c r="D108" s="41"/>
      <c r="E108" s="31"/>
      <c r="F108" s="31"/>
    </row>
    <row r="109" spans="1:6" s="34" customFormat="1" x14ac:dyDescent="0.3">
      <c r="A109" s="68"/>
      <c r="B109" s="69"/>
      <c r="C109" s="41"/>
      <c r="D109" s="41"/>
      <c r="E109" s="31"/>
      <c r="F109" s="31"/>
    </row>
    <row r="110" spans="1:6" s="34" customFormat="1" x14ac:dyDescent="0.3">
      <c r="A110" s="68"/>
      <c r="B110" s="69"/>
      <c r="C110" s="41"/>
      <c r="D110" s="41"/>
      <c r="E110" s="31"/>
      <c r="F110" s="31"/>
    </row>
    <row r="111" spans="1:6" s="34" customFormat="1" x14ac:dyDescent="0.3">
      <c r="A111" s="70"/>
      <c r="B111" s="42" t="s">
        <v>120</v>
      </c>
      <c r="C111" s="71"/>
      <c r="D111" s="43" t="s">
        <v>121</v>
      </c>
      <c r="E111" s="31"/>
      <c r="F111" s="31"/>
    </row>
    <row r="112" spans="1:6" s="34" customFormat="1" x14ac:dyDescent="0.3">
      <c r="A112" s="41"/>
      <c r="B112" s="44" t="s">
        <v>122</v>
      </c>
      <c r="C112" s="71"/>
      <c r="D112" s="45" t="s">
        <v>123</v>
      </c>
      <c r="E112" s="31"/>
      <c r="F112" s="31"/>
    </row>
    <row r="113" spans="1:6" s="34" customFormat="1" x14ac:dyDescent="0.3">
      <c r="A113" s="41"/>
      <c r="B113" s="44" t="s">
        <v>124</v>
      </c>
      <c r="C113" s="71"/>
      <c r="D113" s="45" t="s">
        <v>125</v>
      </c>
      <c r="E113" s="31"/>
      <c r="F113" s="31"/>
    </row>
    <row r="114" spans="1:6" s="34" customFormat="1" x14ac:dyDescent="0.3">
      <c r="A114" s="32"/>
      <c r="C114" s="31"/>
      <c r="D114" s="31"/>
      <c r="E114" s="33"/>
      <c r="F114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7"/>
  <sheetViews>
    <sheetView tabSelected="1" topLeftCell="A118" workbookViewId="0">
      <selection activeCell="I73" sqref="I73"/>
    </sheetView>
  </sheetViews>
  <sheetFormatPr defaultRowHeight="14.4" x14ac:dyDescent="0.3"/>
  <cols>
    <col min="1" max="1" width="11" style="31" bestFit="1" customWidth="1"/>
    <col min="2" max="2" width="71.109375" style="31" customWidth="1"/>
    <col min="3" max="3" width="10.44140625" style="33" bestFit="1" customWidth="1"/>
    <col min="4" max="5" width="10.44140625" style="33" customWidth="1"/>
    <col min="6" max="16384" width="8.88671875" style="31"/>
  </cols>
  <sheetData>
    <row r="1" spans="1:5" x14ac:dyDescent="0.3">
      <c r="A1" s="6" t="s">
        <v>37</v>
      </c>
      <c r="B1" s="5"/>
      <c r="C1" s="6"/>
      <c r="D1" s="6"/>
      <c r="E1" s="4"/>
    </row>
    <row r="2" spans="1:5" x14ac:dyDescent="0.3">
      <c r="A2" s="3"/>
      <c r="B2" s="2"/>
      <c r="C2" s="17"/>
      <c r="D2" s="4"/>
      <c r="E2" s="4"/>
    </row>
    <row r="3" spans="1:5" x14ac:dyDescent="0.3">
      <c r="A3" s="6" t="s">
        <v>58</v>
      </c>
      <c r="B3" s="5"/>
      <c r="C3" s="6"/>
      <c r="D3" s="6"/>
      <c r="E3" s="4"/>
    </row>
    <row r="4" spans="1:5" x14ac:dyDescent="0.3">
      <c r="A4" s="6" t="s">
        <v>38</v>
      </c>
      <c r="B4" s="5"/>
      <c r="C4" s="6"/>
      <c r="D4" s="6"/>
      <c r="E4" s="4"/>
    </row>
    <row r="5" spans="1:5" x14ac:dyDescent="0.3">
      <c r="A5" s="3"/>
      <c r="B5" s="2"/>
      <c r="C5" s="17"/>
      <c r="D5" s="4"/>
      <c r="E5" s="4"/>
    </row>
    <row r="6" spans="1:5" x14ac:dyDescent="0.3">
      <c r="A6" s="15" t="s">
        <v>39</v>
      </c>
      <c r="B6" s="11"/>
      <c r="C6" s="17"/>
      <c r="D6" s="4"/>
      <c r="E6" s="16" t="s">
        <v>40</v>
      </c>
    </row>
    <row r="7" spans="1:5" x14ac:dyDescent="0.3">
      <c r="A7" s="15" t="s">
        <v>41</v>
      </c>
      <c r="B7" s="2"/>
      <c r="C7" s="17"/>
      <c r="D7" s="4"/>
      <c r="E7" s="16" t="s">
        <v>42</v>
      </c>
    </row>
    <row r="8" spans="1:5" x14ac:dyDescent="0.3">
      <c r="A8" s="15" t="s">
        <v>43</v>
      </c>
      <c r="B8" s="2"/>
      <c r="C8" s="17"/>
      <c r="D8" s="4"/>
      <c r="E8" s="16" t="s">
        <v>44</v>
      </c>
    </row>
    <row r="9" spans="1:5" x14ac:dyDescent="0.3">
      <c r="A9" s="1" t="s">
        <v>45</v>
      </c>
      <c r="B9" s="2"/>
      <c r="C9" s="4"/>
      <c r="D9" s="4"/>
      <c r="E9" s="16" t="s">
        <v>46</v>
      </c>
    </row>
    <row r="10" spans="1:5" x14ac:dyDescent="0.3">
      <c r="A10" s="15" t="s">
        <v>47</v>
      </c>
      <c r="B10" s="11"/>
      <c r="C10" s="4"/>
      <c r="D10" s="4"/>
      <c r="E10" s="9" t="s">
        <v>48</v>
      </c>
    </row>
    <row r="11" spans="1:5" x14ac:dyDescent="0.3">
      <c r="A11" s="15" t="s">
        <v>49</v>
      </c>
      <c r="B11" s="11"/>
      <c r="C11" s="4"/>
      <c r="D11" s="4"/>
      <c r="E11" s="8" t="s">
        <v>50</v>
      </c>
    </row>
    <row r="12" spans="1:5" x14ac:dyDescent="0.3">
      <c r="A12" s="10" t="s">
        <v>51</v>
      </c>
      <c r="B12" s="29"/>
      <c r="C12" s="27"/>
      <c r="D12" s="27"/>
      <c r="E12" s="29"/>
    </row>
    <row r="13" spans="1:5" x14ac:dyDescent="0.3">
      <c r="A13" s="25" t="s">
        <v>52</v>
      </c>
      <c r="B13" s="23" t="s">
        <v>53</v>
      </c>
      <c r="C13" s="23" t="s">
        <v>54</v>
      </c>
      <c r="D13" s="23" t="s">
        <v>55</v>
      </c>
      <c r="E13" s="23" t="s">
        <v>56</v>
      </c>
    </row>
    <row r="14" spans="1:5" x14ac:dyDescent="0.3">
      <c r="A14" s="21"/>
      <c r="B14" s="19" t="s">
        <v>57</v>
      </c>
      <c r="C14" s="13"/>
      <c r="D14" s="13"/>
      <c r="E14" s="14">
        <v>42061.35</v>
      </c>
    </row>
    <row r="15" spans="1:5" x14ac:dyDescent="0.3">
      <c r="A15" s="26">
        <v>44046</v>
      </c>
      <c r="B15" s="19" t="s">
        <v>59</v>
      </c>
      <c r="C15" s="13">
        <v>0</v>
      </c>
      <c r="D15" s="13">
        <v>150000</v>
      </c>
      <c r="E15" s="14">
        <f t="shared" ref="E15:E74" si="0">E14+D15-C15</f>
        <v>192061.35</v>
      </c>
    </row>
    <row r="16" spans="1:5" x14ac:dyDescent="0.3">
      <c r="A16" s="47">
        <v>44046</v>
      </c>
      <c r="B16" s="48" t="s">
        <v>60</v>
      </c>
      <c r="C16" s="49">
        <v>950</v>
      </c>
      <c r="D16" s="49">
        <v>0</v>
      </c>
      <c r="E16" s="14">
        <f t="shared" si="0"/>
        <v>191111.35</v>
      </c>
    </row>
    <row r="17" spans="1:5" x14ac:dyDescent="0.3">
      <c r="A17" s="47">
        <v>44046</v>
      </c>
      <c r="B17" s="48" t="s">
        <v>61</v>
      </c>
      <c r="C17" s="49">
        <v>217.99</v>
      </c>
      <c r="D17" s="49">
        <v>0</v>
      </c>
      <c r="E17" s="14">
        <f t="shared" si="0"/>
        <v>190893.36000000002</v>
      </c>
    </row>
    <row r="18" spans="1:5" x14ac:dyDescent="0.3">
      <c r="A18" s="47">
        <v>44046</v>
      </c>
      <c r="B18" s="19" t="s">
        <v>62</v>
      </c>
      <c r="C18" s="13">
        <v>61</v>
      </c>
      <c r="D18" s="13">
        <v>0</v>
      </c>
      <c r="E18" s="14">
        <f t="shared" si="0"/>
        <v>190832.36000000002</v>
      </c>
    </row>
    <row r="19" spans="1:5" x14ac:dyDescent="0.3">
      <c r="A19" s="47">
        <v>44049</v>
      </c>
      <c r="B19" s="48" t="s">
        <v>63</v>
      </c>
      <c r="C19" s="49">
        <v>155.79</v>
      </c>
      <c r="D19" s="49">
        <v>0</v>
      </c>
      <c r="E19" s="14">
        <f t="shared" si="0"/>
        <v>190676.57</v>
      </c>
    </row>
    <row r="20" spans="1:5" x14ac:dyDescent="0.3">
      <c r="A20" s="47">
        <v>44049</v>
      </c>
      <c r="B20" s="48" t="s">
        <v>64</v>
      </c>
      <c r="C20" s="49">
        <v>75</v>
      </c>
      <c r="D20" s="49">
        <v>0</v>
      </c>
      <c r="E20" s="14">
        <f t="shared" si="0"/>
        <v>190601.57</v>
      </c>
    </row>
    <row r="21" spans="1:5" x14ac:dyDescent="0.3">
      <c r="A21" s="47">
        <v>44049</v>
      </c>
      <c r="B21" s="48" t="s">
        <v>65</v>
      </c>
      <c r="C21" s="49">
        <v>153.18</v>
      </c>
      <c r="D21" s="49">
        <v>0</v>
      </c>
      <c r="E21" s="14">
        <f t="shared" si="0"/>
        <v>190448.39</v>
      </c>
    </row>
    <row r="22" spans="1:5" x14ac:dyDescent="0.3">
      <c r="A22" s="47">
        <v>44049</v>
      </c>
      <c r="B22" s="48" t="s">
        <v>66</v>
      </c>
      <c r="C22" s="49">
        <v>80</v>
      </c>
      <c r="D22" s="49">
        <v>0</v>
      </c>
      <c r="E22" s="14">
        <f t="shared" si="0"/>
        <v>190368.39</v>
      </c>
    </row>
    <row r="23" spans="1:5" x14ac:dyDescent="0.3">
      <c r="A23" s="47">
        <v>44050</v>
      </c>
      <c r="B23" s="48" t="s">
        <v>67</v>
      </c>
      <c r="C23" s="49">
        <v>104.99</v>
      </c>
      <c r="D23" s="49">
        <v>0</v>
      </c>
      <c r="E23" s="14">
        <f t="shared" si="0"/>
        <v>190263.40000000002</v>
      </c>
    </row>
    <row r="24" spans="1:5" x14ac:dyDescent="0.3">
      <c r="A24" s="47">
        <v>44053</v>
      </c>
      <c r="B24" s="48" t="s">
        <v>68</v>
      </c>
      <c r="C24" s="49">
        <v>106.5</v>
      </c>
      <c r="D24" s="49">
        <v>0</v>
      </c>
      <c r="E24" s="14">
        <f t="shared" si="0"/>
        <v>190156.90000000002</v>
      </c>
    </row>
    <row r="25" spans="1:5" x14ac:dyDescent="0.3">
      <c r="A25" s="47">
        <v>44053</v>
      </c>
      <c r="B25" s="48" t="s">
        <v>69</v>
      </c>
      <c r="C25" s="49">
        <v>731</v>
      </c>
      <c r="D25" s="49">
        <v>0</v>
      </c>
      <c r="E25" s="14">
        <f t="shared" si="0"/>
        <v>189425.90000000002</v>
      </c>
    </row>
    <row r="26" spans="1:5" x14ac:dyDescent="0.3">
      <c r="A26" s="47">
        <v>44053</v>
      </c>
      <c r="B26" s="48" t="s">
        <v>70</v>
      </c>
      <c r="C26" s="49">
        <v>472.45</v>
      </c>
      <c r="D26" s="49">
        <v>0</v>
      </c>
      <c r="E26" s="14">
        <f t="shared" si="0"/>
        <v>188953.45</v>
      </c>
    </row>
    <row r="27" spans="1:5" x14ac:dyDescent="0.3">
      <c r="A27" s="47">
        <v>44054</v>
      </c>
      <c r="B27" s="48" t="s">
        <v>71</v>
      </c>
      <c r="C27" s="49">
        <v>320</v>
      </c>
      <c r="D27" s="49">
        <v>0</v>
      </c>
      <c r="E27" s="14">
        <f t="shared" si="0"/>
        <v>188633.45</v>
      </c>
    </row>
    <row r="28" spans="1:5" x14ac:dyDescent="0.3">
      <c r="A28" s="47">
        <v>44055</v>
      </c>
      <c r="B28" s="48" t="s">
        <v>81</v>
      </c>
      <c r="C28" s="49">
        <v>0</v>
      </c>
      <c r="D28" s="49">
        <v>1641.76</v>
      </c>
      <c r="E28" s="14">
        <f t="shared" si="0"/>
        <v>190275.21000000002</v>
      </c>
    </row>
    <row r="29" spans="1:5" x14ac:dyDescent="0.3">
      <c r="A29" s="47">
        <v>44055</v>
      </c>
      <c r="B29" s="48" t="s">
        <v>72</v>
      </c>
      <c r="C29" s="49">
        <v>1699.47</v>
      </c>
      <c r="D29" s="49">
        <v>0</v>
      </c>
      <c r="E29" s="14">
        <f t="shared" si="0"/>
        <v>188575.74000000002</v>
      </c>
    </row>
    <row r="30" spans="1:5" x14ac:dyDescent="0.3">
      <c r="A30" s="47">
        <v>44055</v>
      </c>
      <c r="B30" s="48" t="s">
        <v>80</v>
      </c>
      <c r="C30" s="49">
        <v>1641.76</v>
      </c>
      <c r="D30" s="49">
        <v>0</v>
      </c>
      <c r="E30" s="14">
        <f t="shared" si="0"/>
        <v>186933.98</v>
      </c>
    </row>
    <row r="31" spans="1:5" x14ac:dyDescent="0.3">
      <c r="A31" s="47">
        <v>44055</v>
      </c>
      <c r="B31" s="48" t="s">
        <v>73</v>
      </c>
      <c r="C31" s="49">
        <v>796.07</v>
      </c>
      <c r="D31" s="49">
        <v>0</v>
      </c>
      <c r="E31" s="14">
        <f t="shared" si="0"/>
        <v>186137.91</v>
      </c>
    </row>
    <row r="32" spans="1:5" x14ac:dyDescent="0.3">
      <c r="A32" s="47">
        <v>44055</v>
      </c>
      <c r="B32" s="48" t="s">
        <v>79</v>
      </c>
      <c r="C32" s="49">
        <v>179.55</v>
      </c>
      <c r="D32" s="49">
        <v>0</v>
      </c>
      <c r="E32" s="14">
        <f t="shared" si="0"/>
        <v>185958.36000000002</v>
      </c>
    </row>
    <row r="33" spans="1:5" x14ac:dyDescent="0.3">
      <c r="A33" s="47">
        <v>44055</v>
      </c>
      <c r="B33" s="48" t="s">
        <v>74</v>
      </c>
      <c r="C33" s="49">
        <v>303.25</v>
      </c>
      <c r="D33" s="49">
        <v>0</v>
      </c>
      <c r="E33" s="14">
        <f t="shared" si="0"/>
        <v>185655.11000000002</v>
      </c>
    </row>
    <row r="34" spans="1:5" x14ac:dyDescent="0.3">
      <c r="A34" s="47">
        <v>44055</v>
      </c>
      <c r="B34" s="48" t="s">
        <v>75</v>
      </c>
      <c r="C34" s="49">
        <v>147.61000000000001</v>
      </c>
      <c r="D34" s="49">
        <v>0</v>
      </c>
      <c r="E34" s="14">
        <f t="shared" si="0"/>
        <v>185507.50000000003</v>
      </c>
    </row>
    <row r="35" spans="1:5" x14ac:dyDescent="0.3">
      <c r="A35" s="47">
        <v>44055</v>
      </c>
      <c r="B35" s="48" t="s">
        <v>76</v>
      </c>
      <c r="C35" s="49">
        <v>783.97</v>
      </c>
      <c r="D35" s="49">
        <v>0</v>
      </c>
      <c r="E35" s="14">
        <f t="shared" si="0"/>
        <v>184723.53000000003</v>
      </c>
    </row>
    <row r="36" spans="1:5" x14ac:dyDescent="0.3">
      <c r="A36" s="47">
        <v>44055</v>
      </c>
      <c r="B36" s="48" t="s">
        <v>77</v>
      </c>
      <c r="C36" s="49">
        <v>109.69</v>
      </c>
      <c r="D36" s="49">
        <v>0</v>
      </c>
      <c r="E36" s="14">
        <f t="shared" si="0"/>
        <v>184613.84000000003</v>
      </c>
    </row>
    <row r="37" spans="1:5" x14ac:dyDescent="0.3">
      <c r="A37" s="47">
        <v>44055</v>
      </c>
      <c r="B37" s="48" t="s">
        <v>78</v>
      </c>
      <c r="C37" s="49">
        <v>1461.76</v>
      </c>
      <c r="D37" s="49">
        <v>0</v>
      </c>
      <c r="E37" s="14">
        <f t="shared" si="0"/>
        <v>183152.08000000002</v>
      </c>
    </row>
    <row r="38" spans="1:5" x14ac:dyDescent="0.3">
      <c r="A38" s="47">
        <v>44057</v>
      </c>
      <c r="B38" s="48" t="s">
        <v>82</v>
      </c>
      <c r="C38" s="49">
        <v>136.47999999999999</v>
      </c>
      <c r="D38" s="49">
        <v>0</v>
      </c>
      <c r="E38" s="14">
        <f t="shared" si="0"/>
        <v>183015.6</v>
      </c>
    </row>
    <row r="39" spans="1:5" x14ac:dyDescent="0.3">
      <c r="A39" s="47">
        <v>44057</v>
      </c>
      <c r="B39" s="48" t="s">
        <v>83</v>
      </c>
      <c r="C39" s="49">
        <v>3440</v>
      </c>
      <c r="D39" s="49">
        <v>0</v>
      </c>
      <c r="E39" s="14">
        <f t="shared" si="0"/>
        <v>179575.6</v>
      </c>
    </row>
    <row r="40" spans="1:5" x14ac:dyDescent="0.3">
      <c r="A40" s="47">
        <v>44057</v>
      </c>
      <c r="B40" s="48" t="s">
        <v>84</v>
      </c>
      <c r="C40" s="49">
        <v>4007.06</v>
      </c>
      <c r="D40" s="49">
        <v>0</v>
      </c>
      <c r="E40" s="14">
        <f t="shared" si="0"/>
        <v>175568.54</v>
      </c>
    </row>
    <row r="41" spans="1:5" x14ac:dyDescent="0.3">
      <c r="A41" s="47">
        <v>44057</v>
      </c>
      <c r="B41" s="48" t="s">
        <v>85</v>
      </c>
      <c r="C41" s="49">
        <v>398.75</v>
      </c>
      <c r="D41" s="49">
        <v>0</v>
      </c>
      <c r="E41" s="14">
        <f t="shared" si="0"/>
        <v>175169.79</v>
      </c>
    </row>
    <row r="42" spans="1:5" x14ac:dyDescent="0.3">
      <c r="A42" s="47">
        <v>44057</v>
      </c>
      <c r="B42" s="48" t="s">
        <v>86</v>
      </c>
      <c r="C42" s="49">
        <v>750.14</v>
      </c>
      <c r="D42" s="49">
        <v>0</v>
      </c>
      <c r="E42" s="14">
        <f t="shared" si="0"/>
        <v>174419.65</v>
      </c>
    </row>
    <row r="43" spans="1:5" x14ac:dyDescent="0.3">
      <c r="A43" s="47">
        <v>44057</v>
      </c>
      <c r="B43" s="48" t="s">
        <v>87</v>
      </c>
      <c r="C43" s="49">
        <v>758.26</v>
      </c>
      <c r="D43" s="49">
        <v>0</v>
      </c>
      <c r="E43" s="14">
        <f t="shared" si="0"/>
        <v>173661.38999999998</v>
      </c>
    </row>
    <row r="44" spans="1:5" x14ac:dyDescent="0.3">
      <c r="A44" s="47">
        <v>44057</v>
      </c>
      <c r="B44" s="48" t="s">
        <v>88</v>
      </c>
      <c r="C44" s="49">
        <v>926.97</v>
      </c>
      <c r="D44" s="49">
        <v>0</v>
      </c>
      <c r="E44" s="14">
        <f t="shared" si="0"/>
        <v>172734.41999999998</v>
      </c>
    </row>
    <row r="45" spans="1:5" x14ac:dyDescent="0.3">
      <c r="A45" s="47">
        <v>44057</v>
      </c>
      <c r="B45" s="48" t="s">
        <v>89</v>
      </c>
      <c r="C45" s="49">
        <v>186.2</v>
      </c>
      <c r="D45" s="49">
        <v>0</v>
      </c>
      <c r="E45" s="14">
        <f t="shared" si="0"/>
        <v>172548.21999999997</v>
      </c>
    </row>
    <row r="46" spans="1:5" x14ac:dyDescent="0.3">
      <c r="A46" s="47">
        <v>44057</v>
      </c>
      <c r="B46" s="48" t="s">
        <v>90</v>
      </c>
      <c r="C46" s="49">
        <v>505</v>
      </c>
      <c r="D46" s="49">
        <v>0</v>
      </c>
      <c r="E46" s="14">
        <f t="shared" si="0"/>
        <v>172043.21999999997</v>
      </c>
    </row>
    <row r="47" spans="1:5" x14ac:dyDescent="0.3">
      <c r="A47" s="47">
        <v>44057</v>
      </c>
      <c r="B47" s="48" t="s">
        <v>91</v>
      </c>
      <c r="C47" s="49">
        <v>512</v>
      </c>
      <c r="D47" s="49">
        <v>0</v>
      </c>
      <c r="E47" s="14">
        <f t="shared" si="0"/>
        <v>171531.21999999997</v>
      </c>
    </row>
    <row r="48" spans="1:5" x14ac:dyDescent="0.3">
      <c r="A48" s="47">
        <v>44057</v>
      </c>
      <c r="B48" s="48" t="s">
        <v>92</v>
      </c>
      <c r="C48" s="49">
        <v>285</v>
      </c>
      <c r="D48" s="49">
        <v>0</v>
      </c>
      <c r="E48" s="14">
        <f t="shared" si="0"/>
        <v>171246.21999999997</v>
      </c>
    </row>
    <row r="49" spans="1:5" x14ac:dyDescent="0.3">
      <c r="A49" s="47">
        <v>44057</v>
      </c>
      <c r="B49" s="48" t="s">
        <v>93</v>
      </c>
      <c r="C49" s="49">
        <v>443.3</v>
      </c>
      <c r="D49" s="49">
        <v>0</v>
      </c>
      <c r="E49" s="14">
        <f t="shared" si="0"/>
        <v>170802.91999999998</v>
      </c>
    </row>
    <row r="50" spans="1:5" x14ac:dyDescent="0.3">
      <c r="A50" s="47">
        <v>44057</v>
      </c>
      <c r="B50" s="48" t="s">
        <v>94</v>
      </c>
      <c r="C50" s="49">
        <v>195.12</v>
      </c>
      <c r="D50" s="49">
        <v>0</v>
      </c>
      <c r="E50" s="14">
        <f t="shared" si="0"/>
        <v>170607.8</v>
      </c>
    </row>
    <row r="51" spans="1:5" x14ac:dyDescent="0.3">
      <c r="A51" s="47">
        <v>44057</v>
      </c>
      <c r="B51" s="48" t="s">
        <v>95</v>
      </c>
      <c r="C51" s="49">
        <v>248.8</v>
      </c>
      <c r="D51" s="49">
        <v>0</v>
      </c>
      <c r="E51" s="14">
        <f t="shared" si="0"/>
        <v>170359</v>
      </c>
    </row>
    <row r="52" spans="1:5" x14ac:dyDescent="0.3">
      <c r="A52" s="47">
        <v>44057</v>
      </c>
      <c r="B52" s="48" t="s">
        <v>96</v>
      </c>
      <c r="C52" s="49">
        <v>56.43</v>
      </c>
      <c r="D52" s="49">
        <v>0</v>
      </c>
      <c r="E52" s="14">
        <f t="shared" si="0"/>
        <v>170302.57</v>
      </c>
    </row>
    <row r="53" spans="1:5" x14ac:dyDescent="0.3">
      <c r="A53" s="47">
        <v>44057</v>
      </c>
      <c r="B53" s="48" t="s">
        <v>97</v>
      </c>
      <c r="C53" s="49">
        <v>119</v>
      </c>
      <c r="D53" s="49">
        <v>0</v>
      </c>
      <c r="E53" s="14">
        <f t="shared" si="0"/>
        <v>170183.57</v>
      </c>
    </row>
    <row r="54" spans="1:5" x14ac:dyDescent="0.3">
      <c r="A54" s="47">
        <v>44063</v>
      </c>
      <c r="B54" s="48" t="s">
        <v>98</v>
      </c>
      <c r="C54" s="49">
        <v>139.22999999999999</v>
      </c>
      <c r="D54" s="49">
        <v>0</v>
      </c>
      <c r="E54" s="14">
        <f t="shared" si="0"/>
        <v>170044.34</v>
      </c>
    </row>
    <row r="55" spans="1:5" x14ac:dyDescent="0.3">
      <c r="A55" s="47">
        <v>44067</v>
      </c>
      <c r="B55" s="48" t="s">
        <v>99</v>
      </c>
      <c r="C55" s="49">
        <v>320</v>
      </c>
      <c r="D55" s="49">
        <v>0</v>
      </c>
      <c r="E55" s="14">
        <f t="shared" si="0"/>
        <v>169724.34</v>
      </c>
    </row>
    <row r="56" spans="1:5" x14ac:dyDescent="0.3">
      <c r="A56" s="47">
        <v>44067</v>
      </c>
      <c r="B56" s="48" t="s">
        <v>100</v>
      </c>
      <c r="C56" s="49">
        <v>518</v>
      </c>
      <c r="D56" s="49">
        <v>0</v>
      </c>
      <c r="E56" s="14">
        <f t="shared" si="0"/>
        <v>169206.34</v>
      </c>
    </row>
    <row r="57" spans="1:5" x14ac:dyDescent="0.3">
      <c r="A57" s="47">
        <v>44067</v>
      </c>
      <c r="B57" s="48" t="s">
        <v>23</v>
      </c>
      <c r="C57" s="49">
        <v>473.4</v>
      </c>
      <c r="D57" s="49">
        <v>0</v>
      </c>
      <c r="E57" s="14">
        <f t="shared" si="0"/>
        <v>168732.94</v>
      </c>
    </row>
    <row r="58" spans="1:5" x14ac:dyDescent="0.3">
      <c r="A58" s="47">
        <v>44067</v>
      </c>
      <c r="B58" s="48" t="s">
        <v>101</v>
      </c>
      <c r="C58" s="49">
        <v>921.69</v>
      </c>
      <c r="D58" s="49">
        <v>0</v>
      </c>
      <c r="E58" s="14">
        <f t="shared" si="0"/>
        <v>167811.25</v>
      </c>
    </row>
    <row r="59" spans="1:5" x14ac:dyDescent="0.3">
      <c r="A59" s="47">
        <v>44067</v>
      </c>
      <c r="B59" s="48" t="s">
        <v>102</v>
      </c>
      <c r="C59" s="49">
        <v>233.01</v>
      </c>
      <c r="D59" s="49">
        <v>0</v>
      </c>
      <c r="E59" s="14">
        <f t="shared" si="0"/>
        <v>167578.23999999999</v>
      </c>
    </row>
    <row r="60" spans="1:5" x14ac:dyDescent="0.3">
      <c r="A60" s="47">
        <v>44067</v>
      </c>
      <c r="B60" s="48" t="s">
        <v>103</v>
      </c>
      <c r="C60" s="49">
        <v>48.05</v>
      </c>
      <c r="D60" s="49">
        <v>0</v>
      </c>
      <c r="E60" s="14">
        <f t="shared" si="0"/>
        <v>167530.19</v>
      </c>
    </row>
    <row r="61" spans="1:5" x14ac:dyDescent="0.3">
      <c r="A61" s="47">
        <v>44067</v>
      </c>
      <c r="B61" s="48" t="s">
        <v>104</v>
      </c>
      <c r="C61" s="49">
        <v>72.989999999999995</v>
      </c>
      <c r="D61" s="49">
        <v>0</v>
      </c>
      <c r="E61" s="14">
        <f t="shared" si="0"/>
        <v>167457.20000000001</v>
      </c>
    </row>
    <row r="62" spans="1:5" x14ac:dyDescent="0.3">
      <c r="A62" s="47">
        <v>44067</v>
      </c>
      <c r="B62" s="48" t="s">
        <v>105</v>
      </c>
      <c r="C62" s="49">
        <v>422.79</v>
      </c>
      <c r="D62" s="49">
        <v>0</v>
      </c>
      <c r="E62" s="14">
        <f t="shared" si="0"/>
        <v>167034.41</v>
      </c>
    </row>
    <row r="63" spans="1:5" x14ac:dyDescent="0.3">
      <c r="A63" s="47">
        <v>44067</v>
      </c>
      <c r="B63" s="48" t="s">
        <v>106</v>
      </c>
      <c r="C63" s="49">
        <v>308.69</v>
      </c>
      <c r="D63" s="49">
        <v>0</v>
      </c>
      <c r="E63" s="14">
        <f t="shared" si="0"/>
        <v>166725.72</v>
      </c>
    </row>
    <row r="64" spans="1:5" x14ac:dyDescent="0.3">
      <c r="A64" s="47">
        <v>44067</v>
      </c>
      <c r="B64" s="48" t="s">
        <v>107</v>
      </c>
      <c r="C64" s="49">
        <v>150</v>
      </c>
      <c r="D64" s="49">
        <v>0</v>
      </c>
      <c r="E64" s="14">
        <f t="shared" si="0"/>
        <v>166575.72</v>
      </c>
    </row>
    <row r="65" spans="1:5" x14ac:dyDescent="0.3">
      <c r="A65" s="47">
        <v>44067</v>
      </c>
      <c r="B65" s="48" t="s">
        <v>22</v>
      </c>
      <c r="C65" s="49">
        <v>85.98</v>
      </c>
      <c r="D65" s="49">
        <v>0</v>
      </c>
      <c r="E65" s="14">
        <f t="shared" si="0"/>
        <v>166489.74</v>
      </c>
    </row>
    <row r="66" spans="1:5" x14ac:dyDescent="0.3">
      <c r="A66" s="47">
        <v>44068</v>
      </c>
      <c r="B66" s="48" t="s">
        <v>133</v>
      </c>
      <c r="C66" s="49">
        <v>6243.34</v>
      </c>
      <c r="D66" s="49">
        <v>0</v>
      </c>
      <c r="E66" s="14">
        <f t="shared" si="0"/>
        <v>160246.39999999999</v>
      </c>
    </row>
    <row r="67" spans="1:5" x14ac:dyDescent="0.3">
      <c r="A67" s="47">
        <v>44068</v>
      </c>
      <c r="B67" s="48" t="s">
        <v>108</v>
      </c>
      <c r="C67" s="49">
        <v>583.38</v>
      </c>
      <c r="D67" s="49">
        <v>0</v>
      </c>
      <c r="E67" s="14">
        <f t="shared" si="0"/>
        <v>159663.01999999999</v>
      </c>
    </row>
    <row r="68" spans="1:5" x14ac:dyDescent="0.3">
      <c r="A68" s="26">
        <v>44069</v>
      </c>
      <c r="B68" s="19" t="s">
        <v>109</v>
      </c>
      <c r="C68" s="13">
        <v>94302.39</v>
      </c>
      <c r="D68" s="13">
        <v>0</v>
      </c>
      <c r="E68" s="14">
        <f t="shared" si="0"/>
        <v>65360.62999999999</v>
      </c>
    </row>
    <row r="69" spans="1:5" s="18" customFormat="1" x14ac:dyDescent="0.3">
      <c r="A69" s="47">
        <v>44070</v>
      </c>
      <c r="B69" s="48" t="s">
        <v>129</v>
      </c>
      <c r="C69" s="37">
        <v>947.18</v>
      </c>
      <c r="D69" s="37">
        <v>0</v>
      </c>
      <c r="E69" s="14">
        <f t="shared" si="0"/>
        <v>64413.44999999999</v>
      </c>
    </row>
    <row r="70" spans="1:5" s="18" customFormat="1" x14ac:dyDescent="0.3">
      <c r="A70" s="47">
        <v>44070</v>
      </c>
      <c r="B70" s="48" t="s">
        <v>130</v>
      </c>
      <c r="C70" s="37">
        <v>7577.4</v>
      </c>
      <c r="D70" s="37">
        <v>0</v>
      </c>
      <c r="E70" s="14">
        <f t="shared" si="0"/>
        <v>56836.049999999988</v>
      </c>
    </row>
    <row r="71" spans="1:5" x14ac:dyDescent="0.3">
      <c r="A71" s="47">
        <v>44070</v>
      </c>
      <c r="B71" s="48" t="s">
        <v>131</v>
      </c>
      <c r="C71" s="49">
        <v>1450</v>
      </c>
      <c r="D71" s="49">
        <v>0</v>
      </c>
      <c r="E71" s="14">
        <f t="shared" si="0"/>
        <v>55386.049999999988</v>
      </c>
    </row>
    <row r="72" spans="1:5" x14ac:dyDescent="0.3">
      <c r="A72" s="47">
        <v>44071</v>
      </c>
      <c r="B72" s="48" t="s">
        <v>132</v>
      </c>
      <c r="C72" s="49">
        <v>54.99</v>
      </c>
      <c r="D72" s="49">
        <v>0</v>
      </c>
      <c r="E72" s="14">
        <f t="shared" si="0"/>
        <v>55331.05999999999</v>
      </c>
    </row>
    <row r="73" spans="1:5" x14ac:dyDescent="0.3">
      <c r="A73" s="47">
        <v>44074</v>
      </c>
      <c r="B73" s="48" t="s">
        <v>127</v>
      </c>
      <c r="C73" s="49">
        <v>0</v>
      </c>
      <c r="D73" s="49">
        <v>198.04</v>
      </c>
      <c r="E73" s="14">
        <f t="shared" si="0"/>
        <v>55529.099999999991</v>
      </c>
    </row>
    <row r="74" spans="1:5" x14ac:dyDescent="0.3">
      <c r="A74" s="47"/>
      <c r="B74" s="48" t="s">
        <v>128</v>
      </c>
      <c r="C74" s="49"/>
      <c r="D74" s="49"/>
      <c r="E74" s="14">
        <f t="shared" si="0"/>
        <v>55529.099999999991</v>
      </c>
    </row>
    <row r="75" spans="1:5" ht="15" thickBot="1" x14ac:dyDescent="0.35">
      <c r="A75" s="12"/>
      <c r="B75" s="7"/>
      <c r="C75" s="30"/>
      <c r="D75" s="30"/>
      <c r="E75" s="28"/>
    </row>
    <row r="76" spans="1:5" ht="15" thickBot="1" x14ac:dyDescent="0.35">
      <c r="A76" s="12"/>
      <c r="B76" s="24" t="s">
        <v>110</v>
      </c>
      <c r="C76" s="22">
        <v>44044</v>
      </c>
      <c r="D76" s="30"/>
      <c r="E76" s="28"/>
    </row>
    <row r="77" spans="1:5" x14ac:dyDescent="0.3">
      <c r="A77" s="12"/>
      <c r="B77" s="20" t="s">
        <v>5</v>
      </c>
      <c r="C77" s="35">
        <v>2519.17</v>
      </c>
      <c r="D77" s="30"/>
      <c r="E77" s="28"/>
    </row>
    <row r="78" spans="1:5" x14ac:dyDescent="0.3">
      <c r="A78" s="12"/>
      <c r="B78" s="19" t="s">
        <v>36</v>
      </c>
      <c r="C78" s="13">
        <v>2990.21</v>
      </c>
      <c r="D78" s="30"/>
      <c r="E78" s="28"/>
    </row>
    <row r="79" spans="1:5" x14ac:dyDescent="0.3">
      <c r="A79" s="12"/>
      <c r="B79" s="19" t="s">
        <v>6</v>
      </c>
      <c r="C79" s="13">
        <v>1601.48</v>
      </c>
      <c r="D79" s="30"/>
      <c r="E79" s="28"/>
    </row>
    <row r="80" spans="1:5" x14ac:dyDescent="0.3">
      <c r="A80" s="12"/>
      <c r="B80" s="19" t="s">
        <v>7</v>
      </c>
      <c r="C80" s="13">
        <v>1744.77</v>
      </c>
      <c r="D80" s="30"/>
      <c r="E80" s="28"/>
    </row>
    <row r="81" spans="1:5" x14ac:dyDescent="0.3">
      <c r="A81" s="12"/>
      <c r="B81" s="19" t="s">
        <v>111</v>
      </c>
      <c r="C81" s="13">
        <v>1966.2</v>
      </c>
      <c r="D81" s="30"/>
      <c r="E81" s="28"/>
    </row>
    <row r="82" spans="1:5" x14ac:dyDescent="0.3">
      <c r="A82" s="12"/>
      <c r="B82" s="19" t="s">
        <v>20</v>
      </c>
      <c r="C82" s="13">
        <v>2027.36</v>
      </c>
      <c r="D82" s="30"/>
      <c r="E82" s="28"/>
    </row>
    <row r="83" spans="1:5" x14ac:dyDescent="0.3">
      <c r="A83" s="12"/>
      <c r="B83" s="19" t="s">
        <v>1</v>
      </c>
      <c r="C83" s="13">
        <v>3085.97</v>
      </c>
      <c r="D83" s="30"/>
      <c r="E83" s="28"/>
    </row>
    <row r="84" spans="1:5" x14ac:dyDescent="0.3">
      <c r="A84" s="12"/>
      <c r="B84" s="19" t="s">
        <v>2</v>
      </c>
      <c r="C84" s="13">
        <v>1590.13</v>
      </c>
      <c r="D84" s="30"/>
      <c r="E84" s="28"/>
    </row>
    <row r="85" spans="1:5" x14ac:dyDescent="0.3">
      <c r="A85" s="12"/>
      <c r="B85" s="19" t="s">
        <v>27</v>
      </c>
      <c r="C85" s="13">
        <v>3019.96</v>
      </c>
      <c r="D85" s="30"/>
      <c r="E85" s="28"/>
    </row>
    <row r="86" spans="1:5" x14ac:dyDescent="0.3">
      <c r="A86" s="12"/>
      <c r="B86" s="19" t="s">
        <v>25</v>
      </c>
      <c r="C86" s="13">
        <v>1904.29</v>
      </c>
      <c r="D86" s="30"/>
      <c r="E86" s="28"/>
    </row>
    <row r="87" spans="1:5" x14ac:dyDescent="0.3">
      <c r="A87" s="12"/>
      <c r="B87" s="19" t="s">
        <v>8</v>
      </c>
      <c r="C87" s="13">
        <v>1485.06</v>
      </c>
      <c r="D87" s="30"/>
      <c r="E87" s="28"/>
    </row>
    <row r="88" spans="1:5" x14ac:dyDescent="0.3">
      <c r="A88" s="12"/>
      <c r="B88" s="19" t="s">
        <v>9</v>
      </c>
      <c r="C88" s="13">
        <v>1935.89</v>
      </c>
      <c r="D88" s="30"/>
      <c r="E88" s="28"/>
    </row>
    <row r="89" spans="1:5" x14ac:dyDescent="0.3">
      <c r="A89" s="12"/>
      <c r="B89" s="19" t="s">
        <v>10</v>
      </c>
      <c r="C89" s="13">
        <v>1750.6</v>
      </c>
      <c r="D89" s="30"/>
      <c r="E89" s="28"/>
    </row>
    <row r="90" spans="1:5" x14ac:dyDescent="0.3">
      <c r="A90" s="12"/>
      <c r="B90" s="19" t="s">
        <v>112</v>
      </c>
      <c r="C90" s="13">
        <v>3182.95</v>
      </c>
      <c r="D90" s="30"/>
      <c r="E90" s="28"/>
    </row>
    <row r="91" spans="1:5" x14ac:dyDescent="0.3">
      <c r="A91" s="12"/>
      <c r="B91" s="19" t="s">
        <v>32</v>
      </c>
      <c r="C91" s="13">
        <v>3626.68</v>
      </c>
      <c r="D91" s="30"/>
      <c r="E91" s="28"/>
    </row>
    <row r="92" spans="1:5" x14ac:dyDescent="0.3">
      <c r="A92" s="12"/>
      <c r="B92" s="19" t="s">
        <v>113</v>
      </c>
      <c r="C92" s="13">
        <v>4674.6899999999996</v>
      </c>
      <c r="D92" s="30"/>
      <c r="E92" s="28"/>
    </row>
    <row r="93" spans="1:5" x14ac:dyDescent="0.3">
      <c r="A93" s="12"/>
      <c r="B93" s="19" t="s">
        <v>114</v>
      </c>
      <c r="C93" s="13">
        <v>1972.64</v>
      </c>
      <c r="D93" s="30"/>
      <c r="E93" s="28"/>
    </row>
    <row r="94" spans="1:5" x14ac:dyDescent="0.3">
      <c r="A94" s="12"/>
      <c r="B94" s="19" t="s">
        <v>115</v>
      </c>
      <c r="C94" s="13">
        <v>2102.8000000000002</v>
      </c>
      <c r="D94" s="30"/>
      <c r="E94" s="28"/>
    </row>
    <row r="95" spans="1:5" x14ac:dyDescent="0.3">
      <c r="A95" s="12"/>
      <c r="B95" s="19" t="s">
        <v>116</v>
      </c>
      <c r="C95" s="13">
        <v>3555.51</v>
      </c>
      <c r="D95" s="30"/>
      <c r="E95" s="28"/>
    </row>
    <row r="96" spans="1:5" x14ac:dyDescent="0.3">
      <c r="A96" s="12"/>
      <c r="B96" s="19" t="s">
        <v>31</v>
      </c>
      <c r="C96" s="13">
        <v>1765.59</v>
      </c>
      <c r="D96" s="30"/>
      <c r="E96" s="28"/>
    </row>
    <row r="97" spans="1:5" x14ac:dyDescent="0.3">
      <c r="A97" s="12"/>
      <c r="B97" s="19" t="s">
        <v>33</v>
      </c>
      <c r="C97" s="13">
        <v>1589.38</v>
      </c>
      <c r="D97" s="30"/>
      <c r="E97" s="28"/>
    </row>
    <row r="98" spans="1:5" x14ac:dyDescent="0.3">
      <c r="A98" s="12"/>
      <c r="B98" s="19" t="s">
        <v>11</v>
      </c>
      <c r="C98" s="13">
        <v>1571.31</v>
      </c>
      <c r="D98" s="30"/>
      <c r="E98" s="28"/>
    </row>
    <row r="99" spans="1:5" x14ac:dyDescent="0.3">
      <c r="A99" s="12"/>
      <c r="B99" s="19" t="s">
        <v>12</v>
      </c>
      <c r="C99" s="13">
        <v>1470.2</v>
      </c>
      <c r="D99" s="30"/>
      <c r="E99" s="28"/>
    </row>
    <row r="100" spans="1:5" x14ac:dyDescent="0.3">
      <c r="A100" s="12"/>
      <c r="B100" s="19" t="s">
        <v>13</v>
      </c>
      <c r="C100" s="13">
        <v>1992.51</v>
      </c>
      <c r="D100" s="30"/>
      <c r="E100" s="28"/>
    </row>
    <row r="101" spans="1:5" x14ac:dyDescent="0.3">
      <c r="A101" s="12"/>
      <c r="B101" s="19" t="s">
        <v>14</v>
      </c>
      <c r="C101" s="13">
        <v>1693.18</v>
      </c>
      <c r="D101" s="30"/>
      <c r="E101" s="28"/>
    </row>
    <row r="102" spans="1:5" x14ac:dyDescent="0.3">
      <c r="A102" s="12"/>
      <c r="B102" s="19" t="s">
        <v>15</v>
      </c>
      <c r="C102" s="13">
        <v>2506.4299999999998</v>
      </c>
      <c r="D102" s="30"/>
      <c r="E102" s="28"/>
    </row>
    <row r="103" spans="1:5" x14ac:dyDescent="0.3">
      <c r="A103" s="12"/>
      <c r="B103" s="19" t="s">
        <v>16</v>
      </c>
      <c r="C103" s="13">
        <v>5417.93</v>
      </c>
      <c r="D103" s="30"/>
      <c r="E103" s="28"/>
    </row>
    <row r="104" spans="1:5" x14ac:dyDescent="0.3">
      <c r="A104" s="12"/>
      <c r="B104" s="19" t="s">
        <v>29</v>
      </c>
      <c r="C104" s="13">
        <v>2173.0500000000002</v>
      </c>
      <c r="D104" s="30"/>
      <c r="E104" s="28"/>
    </row>
    <row r="105" spans="1:5" x14ac:dyDescent="0.3">
      <c r="A105" s="12"/>
      <c r="B105" s="19" t="s">
        <v>117</v>
      </c>
      <c r="C105" s="13">
        <v>1976.73</v>
      </c>
      <c r="D105" s="30"/>
      <c r="E105" s="28"/>
    </row>
    <row r="106" spans="1:5" x14ac:dyDescent="0.3">
      <c r="A106" s="12"/>
      <c r="B106" s="19" t="s">
        <v>34</v>
      </c>
      <c r="C106" s="13">
        <v>4151.26</v>
      </c>
      <c r="D106" s="30"/>
      <c r="E106" s="28"/>
    </row>
    <row r="107" spans="1:5" x14ac:dyDescent="0.3">
      <c r="A107" s="12"/>
      <c r="B107" s="19" t="s">
        <v>30</v>
      </c>
      <c r="C107" s="13">
        <v>1706.25</v>
      </c>
      <c r="D107" s="30"/>
      <c r="E107" s="28"/>
    </row>
    <row r="108" spans="1:5" x14ac:dyDescent="0.3">
      <c r="A108" s="12"/>
      <c r="B108" s="19" t="s">
        <v>35</v>
      </c>
      <c r="C108" s="13">
        <v>1895.55</v>
      </c>
      <c r="D108" s="30"/>
      <c r="E108" s="28"/>
    </row>
    <row r="109" spans="1:5" x14ac:dyDescent="0.3">
      <c r="A109" s="12"/>
      <c r="B109" s="19" t="s">
        <v>3</v>
      </c>
      <c r="C109" s="13">
        <v>2330.29</v>
      </c>
      <c r="D109" s="30"/>
      <c r="E109" s="28"/>
    </row>
    <row r="110" spans="1:5" x14ac:dyDescent="0.3">
      <c r="A110" s="12"/>
      <c r="B110" s="36" t="s">
        <v>17</v>
      </c>
      <c r="C110" s="37">
        <v>1692.71</v>
      </c>
      <c r="D110" s="30"/>
      <c r="E110" s="28"/>
    </row>
    <row r="111" spans="1:5" x14ac:dyDescent="0.3">
      <c r="A111" s="12"/>
      <c r="B111" s="36" t="s">
        <v>18</v>
      </c>
      <c r="C111" s="37">
        <v>1310.4100000000001</v>
      </c>
      <c r="D111" s="30"/>
      <c r="E111" s="28"/>
    </row>
    <row r="112" spans="1:5" x14ac:dyDescent="0.3">
      <c r="A112" s="12"/>
      <c r="B112" s="36" t="s">
        <v>19</v>
      </c>
      <c r="C112" s="37">
        <v>1532.39</v>
      </c>
      <c r="D112" s="30"/>
      <c r="E112" s="28"/>
    </row>
    <row r="113" spans="1:5" x14ac:dyDescent="0.3">
      <c r="A113" s="12"/>
      <c r="B113" s="36" t="s">
        <v>28</v>
      </c>
      <c r="C113" s="37">
        <v>1586.15</v>
      </c>
      <c r="D113" s="30"/>
      <c r="E113" s="28"/>
    </row>
    <row r="114" spans="1:5" x14ac:dyDescent="0.3">
      <c r="A114" s="12"/>
      <c r="B114" s="36" t="s">
        <v>26</v>
      </c>
      <c r="C114" s="37">
        <v>3210.76</v>
      </c>
      <c r="D114" s="30"/>
      <c r="E114" s="28"/>
    </row>
    <row r="115" spans="1:5" x14ac:dyDescent="0.3">
      <c r="A115" s="12"/>
      <c r="B115" s="36" t="s">
        <v>4</v>
      </c>
      <c r="C115" s="37">
        <v>1801.7</v>
      </c>
      <c r="D115" s="30"/>
      <c r="E115" s="28"/>
    </row>
    <row r="116" spans="1:5" x14ac:dyDescent="0.3">
      <c r="A116" s="12"/>
      <c r="B116" s="36" t="s">
        <v>24</v>
      </c>
      <c r="C116" s="37">
        <v>2311.14</v>
      </c>
      <c r="D116" s="30"/>
      <c r="E116" s="28"/>
    </row>
    <row r="117" spans="1:5" ht="15" thickBot="1" x14ac:dyDescent="0.35">
      <c r="A117" s="12"/>
      <c r="B117" s="36" t="s">
        <v>118</v>
      </c>
      <c r="C117" s="37">
        <v>1881.11</v>
      </c>
      <c r="D117" s="30"/>
      <c r="E117" s="28"/>
    </row>
    <row r="118" spans="1:5" ht="15" thickBot="1" x14ac:dyDescent="0.35">
      <c r="A118" s="12"/>
      <c r="B118" s="38" t="s">
        <v>119</v>
      </c>
      <c r="C118" s="39">
        <f>SUM(C77:C117)</f>
        <v>94302.389999999985</v>
      </c>
      <c r="D118" s="30"/>
      <c r="E118" s="28"/>
    </row>
    <row r="119" spans="1:5" x14ac:dyDescent="0.3">
      <c r="A119" s="12"/>
      <c r="B119" s="7"/>
      <c r="C119" s="30"/>
      <c r="D119" s="30"/>
      <c r="E119" s="28"/>
    </row>
    <row r="120" spans="1:5" s="18" customFormat="1" x14ac:dyDescent="0.3">
      <c r="A120" s="40" t="s">
        <v>126</v>
      </c>
      <c r="B120" s="41"/>
      <c r="C120" s="41"/>
      <c r="D120" s="31"/>
      <c r="E120" s="28"/>
    </row>
    <row r="121" spans="1:5" s="18" customFormat="1" x14ac:dyDescent="0.3">
      <c r="A121" s="40"/>
      <c r="B121" s="41"/>
      <c r="C121" s="41"/>
      <c r="D121" s="31"/>
      <c r="E121" s="28"/>
    </row>
    <row r="122" spans="1:5" s="18" customFormat="1" x14ac:dyDescent="0.3">
      <c r="A122" s="40"/>
      <c r="B122" s="41"/>
      <c r="C122" s="41"/>
      <c r="D122" s="31"/>
      <c r="E122" s="28"/>
    </row>
    <row r="123" spans="1:5" s="18" customFormat="1" x14ac:dyDescent="0.3">
      <c r="A123" s="40"/>
      <c r="B123" s="41"/>
      <c r="C123" s="41"/>
      <c r="D123" s="31"/>
      <c r="E123" s="28"/>
    </row>
    <row r="124" spans="1:5" s="18" customFormat="1" x14ac:dyDescent="0.3">
      <c r="A124" s="40"/>
      <c r="B124" s="42" t="s">
        <v>120</v>
      </c>
      <c r="C124" s="43" t="s">
        <v>121</v>
      </c>
      <c r="D124" s="31"/>
      <c r="E124" s="28"/>
    </row>
    <row r="125" spans="1:5" s="18" customFormat="1" x14ac:dyDescent="0.3">
      <c r="A125" s="40"/>
      <c r="B125" s="44" t="s">
        <v>122</v>
      </c>
      <c r="C125" s="45" t="s">
        <v>123</v>
      </c>
      <c r="D125" s="31"/>
      <c r="E125" s="28"/>
    </row>
    <row r="126" spans="1:5" s="18" customFormat="1" x14ac:dyDescent="0.3">
      <c r="A126" s="46"/>
      <c r="B126" s="44" t="s">
        <v>124</v>
      </c>
      <c r="C126" s="45" t="s">
        <v>125</v>
      </c>
      <c r="D126" s="31"/>
      <c r="E126" s="28"/>
    </row>
    <row r="127" spans="1:5" x14ac:dyDescent="0.3">
      <c r="A127" s="12"/>
      <c r="B127" s="7"/>
      <c r="C127" s="30"/>
      <c r="D127" s="30"/>
      <c r="E127" s="28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 </vt:lpstr>
      <vt:lpstr>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2020-09-03T12:37:48Z</cp:lastPrinted>
  <dcterms:created xsi:type="dcterms:W3CDTF">2020-08-27T11:25:59Z</dcterms:created>
  <dcterms:modified xsi:type="dcterms:W3CDTF">2020-09-10T11:46:10Z</dcterms:modified>
</cp:coreProperties>
</file>