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Anexo 14 Municipal" sheetId="5" r:id="rId1"/>
    <sheet name="Anexo 14 Federal" sheetId="4" r:id="rId2"/>
    <sheet name="Anexo III " sheetId="8" r:id="rId3"/>
    <sheet name="Anexo II " sheetId="7" r:id="rId4"/>
  </sheets>
  <calcPr calcId="144525"/>
</workbook>
</file>

<file path=xl/calcChain.xml><?xml version="1.0" encoding="utf-8"?>
<calcChain xmlns="http://schemas.openxmlformats.org/spreadsheetml/2006/main">
  <c r="D88" i="7" l="1"/>
  <c r="C108" i="8" l="1"/>
  <c r="E15" i="8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8" s="1"/>
  <c r="E63" i="8" s="1"/>
  <c r="E64" i="8" s="1"/>
  <c r="E65" i="8" s="1"/>
  <c r="F87" i="7" l="1"/>
  <c r="D90" i="7" s="1"/>
  <c r="E87" i="7"/>
  <c r="D89" i="7" s="1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4" i="7"/>
  <c r="G43" i="7"/>
  <c r="G45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87" i="7" s="1"/>
  <c r="D91" i="7" s="1"/>
  <c r="J86" i="5" l="1"/>
  <c r="E86" i="5"/>
  <c r="G85" i="5"/>
  <c r="I85" i="5" s="1"/>
  <c r="G84" i="5"/>
  <c r="I84" i="5" s="1"/>
  <c r="G83" i="5"/>
  <c r="I83" i="5" s="1"/>
  <c r="G82" i="5"/>
  <c r="I82" i="5" s="1"/>
  <c r="C86" i="5"/>
  <c r="G81" i="5"/>
  <c r="I81" i="5" s="1"/>
  <c r="G80" i="5"/>
  <c r="G86" i="5" s="1"/>
  <c r="A78" i="5"/>
  <c r="I37" i="5"/>
  <c r="I34" i="5"/>
  <c r="J86" i="4"/>
  <c r="E86" i="4"/>
  <c r="C86" i="4"/>
  <c r="G85" i="4"/>
  <c r="I85" i="4" s="1"/>
  <c r="G84" i="4"/>
  <c r="I84" i="4" s="1"/>
  <c r="G83" i="4"/>
  <c r="I83" i="4" s="1"/>
  <c r="G82" i="4"/>
  <c r="I82" i="4" s="1"/>
  <c r="G81" i="4"/>
  <c r="I81" i="4" s="1"/>
  <c r="G80" i="4"/>
  <c r="G86" i="4" s="1"/>
  <c r="A78" i="4"/>
  <c r="I37" i="4"/>
  <c r="I39" i="4" s="1"/>
  <c r="H96" i="4" s="1"/>
  <c r="I34" i="4"/>
  <c r="I80" i="5" l="1"/>
  <c r="I86" i="5" s="1"/>
  <c r="H97" i="5" s="1"/>
  <c r="H98" i="5" s="1"/>
  <c r="H100" i="5" s="1"/>
  <c r="I39" i="5"/>
  <c r="H96" i="5" s="1"/>
  <c r="I80" i="4"/>
  <c r="I86" i="4" s="1"/>
  <c r="H97" i="4" s="1"/>
  <c r="H98" i="4" s="1"/>
  <c r="H100" i="4" s="1"/>
</calcChain>
</file>

<file path=xl/sharedStrings.xml><?xml version="1.0" encoding="utf-8"?>
<sst xmlns="http://schemas.openxmlformats.org/spreadsheetml/2006/main" count="462" uniqueCount="243">
  <si>
    <t>Rafael Benedito da Silveira Padilha</t>
  </si>
  <si>
    <t>Luciana ALves Jorge Pereira</t>
  </si>
  <si>
    <t>Simone Alves do Nascimento</t>
  </si>
  <si>
    <t>Marcos Romão Dias</t>
  </si>
  <si>
    <t>Alessandro Carlos Costa</t>
  </si>
  <si>
    <t>Elenilda Americo dos Santos</t>
  </si>
  <si>
    <t>Monica Costa de Oliveira</t>
  </si>
  <si>
    <t>Daniel Coimbra</t>
  </si>
  <si>
    <t>Lucimauro Francisco do Prado</t>
  </si>
  <si>
    <t>Roseli Augusta Marques Muniz</t>
  </si>
  <si>
    <t>Maria Aparecida da Silva</t>
  </si>
  <si>
    <t>Crislene Lucia Bernabé da Silva</t>
  </si>
  <si>
    <t>Jusineta Santos de Jesus da Silva</t>
  </si>
  <si>
    <t>Nair Fatima Durrer da Silva</t>
  </si>
  <si>
    <t>Eliana Maria Pinto Rosa</t>
  </si>
  <si>
    <t>Silvana Vizoto Vieira</t>
  </si>
  <si>
    <t>Marina de Souza</t>
  </si>
  <si>
    <t>Angela Maria Belmiro</t>
  </si>
  <si>
    <t>Reginaldo Rodrigues Ferreira</t>
  </si>
  <si>
    <t>Raquel Ramos da Silva Santos</t>
  </si>
  <si>
    <t>Maria Neide de Moura Santos</t>
  </si>
  <si>
    <t>Luzete da Conceição Nascimento</t>
  </si>
  <si>
    <t>Silene Aparecida Souza Bernardes</t>
  </si>
  <si>
    <t>Simone de Paula Souza</t>
  </si>
  <si>
    <t>Ana Carolina de Oliveira</t>
  </si>
  <si>
    <t>Secretaria da Receita Federal</t>
  </si>
  <si>
    <t>Denise Tealdi</t>
  </si>
  <si>
    <t>Maria do Carmo da Silva Fachini</t>
  </si>
  <si>
    <t>Elcio da Silva Pimenta</t>
  </si>
  <si>
    <t>Fernanda Franquilim Medeiros</t>
  </si>
  <si>
    <t>Juliana Alves de Brito</t>
  </si>
  <si>
    <t>Sandra Regina Coelho</t>
  </si>
  <si>
    <t>Miriam Aparecida Ruy</t>
  </si>
  <si>
    <t>Noemia Mendes de Oliveira</t>
  </si>
  <si>
    <t>SKY</t>
  </si>
  <si>
    <t>FGTS</t>
  </si>
  <si>
    <t>Claro S A</t>
  </si>
  <si>
    <t>ANEXO III</t>
  </si>
  <si>
    <t>EXERCICIO 2020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</si>
  <si>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</si>
  <si>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</si>
  <si>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</si>
  <si>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</si>
  <si>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</si>
  <si>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</si>
  <si>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</si>
  <si>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</si>
  <si>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TERCEIRO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</si>
  <si>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</si>
  <si>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</si>
  <si>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</si>
  <si>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</si>
  <si>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</si>
  <si>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</si>
  <si>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</si>
  <si>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</si>
  <si>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</si>
  <si>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</si>
  <si>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JUNHO</t>
  </si>
  <si>
    <t>Receb Prefeitura ref mês 06-2020 - 286492</t>
  </si>
  <si>
    <t>Receb Prefeitura Fonte Federal ref mês 06-2020 - 000001</t>
  </si>
  <si>
    <t>Comercio de Gás Belimar Ltda - ME ref mes 05-2020 nf 7642</t>
  </si>
  <si>
    <t>Telefonica Brasil as ref mes 05-2020 nf 685553</t>
  </si>
  <si>
    <t>Codael Com. de Artigos Eletronicos Ltda EPP ref mes 05-2020 nf 27583</t>
  </si>
  <si>
    <t>Thatuito Comercial LTDA EPP ref mês 05-2020 mnf 11609</t>
  </si>
  <si>
    <t>Telefonica Brasil as ref mês 05-2020 nf 774047</t>
  </si>
  <si>
    <t>Valmir Aparecido do Amaral ref mês 06-2020 nf 164</t>
  </si>
  <si>
    <t>Infoqplan Soluções Empresariais Ltda - EPP ref mês 06-2020 nf 5581</t>
  </si>
  <si>
    <t>Organização Contábil Elite S/S ltda ref mês 05-2020 nf 4445</t>
  </si>
  <si>
    <t>Neve Com de Ferragens Ltda ref mês 06-2020 nf 18823</t>
  </si>
  <si>
    <t>COMERCIAL ZARILI LTDA ME ref mês 06-2020 nf 43239</t>
  </si>
  <si>
    <t>TEM Mais Pneus - Comercio e Serviços Ltda ref mês 06-2020 nf 945/563</t>
  </si>
  <si>
    <t>Toledo Munhoz de Jundiai Ltda ref mês 05-2020 nf 7968</t>
  </si>
  <si>
    <t>Associação Comercial e Empresarial de Jundiai ref mês 05-2020 nf 574317</t>
  </si>
  <si>
    <t>Auto Posto DM Jundiai  Ltda ref mês 06-2020 nf 6086</t>
  </si>
  <si>
    <t>Transurb Transportes  Urbanos de Jundiaí Ltda ref mês 06-2020 nf 953995</t>
  </si>
  <si>
    <t>FG Asses e Desenv de Projetos Sociais e Culturais Lt ME ref mês 06-2020 nf 1213</t>
  </si>
  <si>
    <t>Comercio de Gás Belimar Ltda - ME ref mês 06-2020 nf 7746</t>
  </si>
  <si>
    <t>devolução pagto TEM Mais Pneus - Com. e Serv. Ltda ref mês 06-2020 nf 945/563</t>
  </si>
  <si>
    <t>Com Lemax Art de Papelaria Ltda ref mês 06-2020 nf 53759</t>
  </si>
  <si>
    <t>CPFL ref mês 06-2020 nf 51904531</t>
  </si>
  <si>
    <t>CPFL ref mês 06-2020 nf 51910506</t>
  </si>
  <si>
    <t>CPFL ref mês 06-2020 nf 51910505</t>
  </si>
  <si>
    <t>CPFL ref mês 06-2020 nf 51916772</t>
  </si>
  <si>
    <t>CPFL ref mês 06-2020 nf 51911782</t>
  </si>
  <si>
    <t>CPFL ref mês 06-2020 nf 51910504</t>
  </si>
  <si>
    <t>CPFL ref mês 06-2020 nf 51916773</t>
  </si>
  <si>
    <t>Bororo Com de Peças e Acessorios Ltda ref mês 06-2020 nf 40144</t>
  </si>
  <si>
    <t>Connectuse Sistemas Ltda - EPP ref mês 06-2020 nf 18136</t>
  </si>
  <si>
    <t>Fornecedora Tulipas Materiais para Construção Ltda EPP ref mês 05-2020 nf 2502</t>
  </si>
  <si>
    <t>Alambrados Primavera Vinhedo Ltda Me ref mês 06-2020 nf 1717</t>
  </si>
  <si>
    <t>Metropolitan Life Seguros e Previdência Privada S.A. ref mês 06-2020 nf 69400</t>
  </si>
  <si>
    <t>APM Lucena Lins Farma EPP ref mês 06-2020 nf 42659</t>
  </si>
  <si>
    <t>SKY ref mês 06-2020 nf 398877</t>
  </si>
  <si>
    <t>Secretaria da Receita Federal - PIS ref mês 06-2020</t>
  </si>
  <si>
    <t>FGTS ref mês 06-2020</t>
  </si>
  <si>
    <t>America Net Ltda SP ref mês 05-2020 nf 179486</t>
  </si>
  <si>
    <t>Claro S A ref mês 05-2020 nf 849854</t>
  </si>
  <si>
    <t>Roberto Marzochi ME ref mês 06-2020 nf 9374</t>
  </si>
  <si>
    <t>Comercio de Gás Belimar Ltda - ME ref mês 06-2020 nf 7854</t>
  </si>
  <si>
    <t>Telefonica Brasil as ref mês 06-2020 nf 697557</t>
  </si>
  <si>
    <t>Pagamento de folha mês 06-2020</t>
  </si>
  <si>
    <t>Caixa Econômica Federal - Tarifa Bancária</t>
  </si>
  <si>
    <t>reembolso Caixa Econômica Federal - Tarifa Bancária</t>
  </si>
  <si>
    <t>Lançamento indevido de reembolso depesa aplicação</t>
  </si>
  <si>
    <t>estorno lançamento indev de reemb despesa aplicação</t>
  </si>
  <si>
    <t>Rendimento de Aplicação</t>
  </si>
  <si>
    <t>saldo final</t>
  </si>
  <si>
    <t>Relação da transferência citada acima - Folha</t>
  </si>
  <si>
    <t>Aparecida Bragantini Avelino</t>
  </si>
  <si>
    <t xml:space="preserve">Fabiano de Oliveira Coelho </t>
  </si>
  <si>
    <t>Gilberto Ângelo Begiato</t>
  </si>
  <si>
    <t>Glauco Márcio Virgilio</t>
  </si>
  <si>
    <t>Ivone Aparecida Zen</t>
  </si>
  <si>
    <t>Jéssica Fernandes Russo Ferreira</t>
  </si>
  <si>
    <t>Maria Fátima Faria dos Santos</t>
  </si>
  <si>
    <t>TOTAL</t>
  </si>
  <si>
    <t>Jundiaí, 10 de Julho de 2020.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</si>
  <si>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</si>
  <si>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</si>
  <si>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</si>
  <si>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</si>
  <si>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</si>
  <si>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14 -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</si>
  <si>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</si>
  <si>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</si>
  <si>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</si>
  <si>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</si>
  <si>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</si>
  <si>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</si>
  <si>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</si>
  <si>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</si>
  <si>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Federal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</si>
  <si>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</si>
  <si>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</si>
  <si>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</si>
  <si>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</si>
  <si>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</si>
  <si>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</si>
  <si>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</si>
  <si>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</si>
  <si>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</si>
  <si>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</si>
  <si>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</si>
  <si>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</si>
  <si>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</si>
  <si>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</si>
  <si>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</si>
  <si>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</si>
  <si>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</si>
  <si>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</si>
  <si>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</si>
  <si>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</si>
  <si>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</si>
  <si>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</si>
  <si>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</si>
  <si>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</si>
  <si>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</si>
  <si>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</si>
  <si>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</si>
  <si>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</si>
  <si>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</si>
  <si>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exercício/2019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</si>
  <si>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</si>
  <si>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</si>
  <si>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</si>
  <si>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</si>
  <si>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</si>
  <si>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</si>
  <si>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</si>
  <si>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</si>
  <si>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</si>
  <si>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</si>
  <si>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</si>
  <si>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</si>
  <si>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</si>
  <si>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</si>
  <si>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</si>
  <si>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</si>
  <si>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</si>
  <si>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</si>
  <si>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</si>
  <si>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</si>
  <si>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</si>
  <si>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</si>
  <si>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</si>
  <si>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</si>
  <si>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</si>
  <si>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</si>
  <si>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ORIGEM DOS RECURSOS (1): Municipal</t>
  </si>
  <si>
    <t>EXERCÍCIO:  JUNHO/2020</t>
  </si>
  <si>
    <t>Jundiaí, 10 de Julho de 2020</t>
  </si>
  <si>
    <t>Telefonica Brasil sa</t>
  </si>
  <si>
    <t>Comercio de Gás Belimar Ltda - ME</t>
  </si>
  <si>
    <t>COMERCIAL ZARILI LTDA ME</t>
  </si>
  <si>
    <t>Valmir Aparecido do Amaral</t>
  </si>
  <si>
    <t>Neve Com de Ferragens Ltda</t>
  </si>
  <si>
    <t>Organização Contábil Elite S/S ltda</t>
  </si>
  <si>
    <t>Infoqplan Soluções Empresariais Ltda - EPP</t>
  </si>
  <si>
    <t>Associação Comercial e Empresarial de Jundiai</t>
  </si>
  <si>
    <t>Auto Posto DM Jundiai  Ltda</t>
  </si>
  <si>
    <t>Transurb Transportes  Urbanos de Jundiaí Ltda</t>
  </si>
  <si>
    <t>Com Lemax Art de Papelaria Ltda</t>
  </si>
  <si>
    <t>Bororo Com de Peças e Acessorios Ltda</t>
  </si>
  <si>
    <t>CPFL</t>
  </si>
  <si>
    <t>Connectuse Sistemas Ltda - EPP</t>
  </si>
  <si>
    <t>APM Lucena Lins Farma EPP</t>
  </si>
  <si>
    <t xml:space="preserve">Alambrados Primavera Vinhedo Ltda Me </t>
  </si>
  <si>
    <t>Cia. Brasileira Soluções e Serviços</t>
  </si>
  <si>
    <t>Roberto Marzochi ME</t>
  </si>
  <si>
    <t>Fenix  CP Controle de Pragas Ltda ME</t>
  </si>
  <si>
    <t>Juliano P. da Silva ME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</si>
  <si>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</si>
  <si>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</si>
  <si>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</si>
  <si>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</si>
  <si>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</si>
  <si>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</si>
  <si>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</si>
  <si>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</si>
  <si>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VALOR RECURSO PRÓPRIO</t>
  </si>
  <si>
    <t>mês de junho de 2020</t>
  </si>
  <si>
    <t xml:space="preserve">Serviços de Terceiros </t>
  </si>
  <si>
    <t>Despesas Assistidos / Condução</t>
  </si>
  <si>
    <t>Utilidade Públicas</t>
  </si>
  <si>
    <t xml:space="preserve">Despesa Manutenção  </t>
  </si>
  <si>
    <t>Despesa com Assistidos Limp/Hig/Descart</t>
  </si>
  <si>
    <t>Desp com Assistidos - Saude</t>
  </si>
  <si>
    <t>Despesa com Pessoal</t>
  </si>
  <si>
    <t>Despesas Assistidos / Utensílios</t>
  </si>
  <si>
    <t>Despesas Assistidos / Material Escolar</t>
  </si>
  <si>
    <t>Número de documentos relacionados:</t>
  </si>
  <si>
    <t xml:space="preserve">Total de despesas: </t>
  </si>
  <si>
    <t xml:space="preserve">Total de despesas comprovadas Municipal: </t>
  </si>
  <si>
    <t xml:space="preserve">Total de despesas Recursos Próprios: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</si>
  <si>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</si>
  <si>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</si>
  <si>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</si>
  <si>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Fornecedora Tulipas Mat. para Constr. Ltda EPP</t>
  </si>
  <si>
    <t>Jundtel Com e Serv de Telecom. ltda ME</t>
  </si>
  <si>
    <t>Metropolitan Life Seguros e Prev. Privada S.A.</t>
  </si>
  <si>
    <t>FG Asses e Des. de Proj. Sociais e Cult. Lt ME</t>
  </si>
  <si>
    <r>
      <t xml:space="preserve">Cia. Brasileira Soluções e Serviços ref mês 06-2020 nf </t>
    </r>
    <r>
      <rPr>
        <sz val="11"/>
        <rFont val="Calibri"/>
        <family val="2"/>
        <scheme val="minor"/>
      </rPr>
      <t>610510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</si>
</sst>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163">
    <xf numFmtId="0" fontId="0" fillId="0" borderId="0" xfId="0"/>
    <xf numFmtId="0" fontId="18" fillId="0" borderId="0" xfId="0" quotePrefix="1" applyFont="1" applyBorder="1" applyAlignment="1"/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centerContinuous" wrapText="1"/>
    </xf>
    <xf numFmtId="0" fontId="18" fillId="0" borderId="0" xfId="0" applyFont="1" applyBorder="1" applyAlignment="1">
      <alignment horizontal="centerContinuous"/>
    </xf>
    <xf numFmtId="0" fontId="21" fillId="0" borderId="0" xfId="0" applyFont="1" applyFill="1" applyBorder="1"/>
    <xf numFmtId="0" fontId="18" fillId="0" borderId="0" xfId="0" applyFont="1" applyFill="1" applyBorder="1" applyAlignment="1">
      <alignment horizontal="right"/>
    </xf>
    <xf numFmtId="49" fontId="18" fillId="0" borderId="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Continuous" wrapText="1"/>
    </xf>
    <xf numFmtId="0" fontId="18" fillId="0" borderId="0" xfId="0" applyFont="1" applyBorder="1" applyAlignment="1">
      <alignment wrapText="1"/>
    </xf>
    <xf numFmtId="0" fontId="21" fillId="0" borderId="0" xfId="0" applyFont="1" applyFill="1" applyBorder="1" applyAlignment="1">
      <alignment horizontal="center" vertical="center"/>
    </xf>
    <xf numFmtId="4" fontId="21" fillId="0" borderId="10" xfId="0" applyNumberFormat="1" applyFont="1" applyFill="1" applyBorder="1"/>
    <xf numFmtId="4" fontId="21" fillId="0" borderId="10" xfId="0" applyNumberFormat="1" applyFont="1" applyFill="1" applyBorder="1" applyAlignment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left"/>
    </xf>
    <xf numFmtId="0" fontId="21" fillId="0" borderId="10" xfId="0" applyFont="1" applyFill="1" applyBorder="1"/>
    <xf numFmtId="0" fontId="21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top"/>
    </xf>
    <xf numFmtId="0" fontId="20" fillId="0" borderId="11" xfId="0" applyFont="1" applyFill="1" applyBorder="1" applyAlignment="1">
      <alignment horizontal="center"/>
    </xf>
    <xf numFmtId="14" fontId="21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right" vertical="top" wrapText="1"/>
    </xf>
    <xf numFmtId="4" fontId="21" fillId="0" borderId="0" xfId="0" applyNumberFormat="1" applyFont="1" applyFill="1" applyBorder="1" applyAlignment="1"/>
    <xf numFmtId="0" fontId="18" fillId="0" borderId="10" xfId="0" applyFont="1" applyFill="1" applyBorder="1" applyAlignment="1">
      <alignment horizontal="centerContinuous" vertical="top" wrapText="1"/>
    </xf>
    <xf numFmtId="4" fontId="21" fillId="0" borderId="0" xfId="0" applyNumberFormat="1" applyFont="1" applyFill="1" applyBorder="1"/>
    <xf numFmtId="0" fontId="0" fillId="0" borderId="0" xfId="0"/>
    <xf numFmtId="14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/>
    <xf numFmtId="4" fontId="0" fillId="0" borderId="10" xfId="0" applyNumberFormat="1" applyBorder="1"/>
    <xf numFmtId="0" fontId="0" fillId="0" borderId="10" xfId="0" applyBorder="1" applyAlignment="1">
      <alignment horizontal="left"/>
    </xf>
    <xf numFmtId="0" fontId="0" fillId="0" borderId="10" xfId="0" applyFont="1" applyFill="1" applyBorder="1"/>
    <xf numFmtId="0" fontId="22" fillId="0" borderId="12" xfId="0" applyFont="1" applyFill="1" applyBorder="1"/>
    <xf numFmtId="164" fontId="23" fillId="0" borderId="13" xfId="0" applyNumberFormat="1" applyFont="1" applyFill="1" applyBorder="1" applyAlignment="1">
      <alignment horizontal="right" wrapText="1"/>
    </xf>
    <xf numFmtId="0" fontId="21" fillId="0" borderId="14" xfId="0" applyFont="1" applyFill="1" applyBorder="1"/>
    <xf numFmtId="4" fontId="21" fillId="0" borderId="14" xfId="0" applyNumberFormat="1" applyFont="1" applyFill="1" applyBorder="1"/>
    <xf numFmtId="0" fontId="0" fillId="0" borderId="10" xfId="0" applyBorder="1" applyAlignment="1"/>
    <xf numFmtId="4" fontId="0" fillId="0" borderId="10" xfId="0" applyNumberFormat="1" applyBorder="1" applyAlignment="1"/>
    <xf numFmtId="0" fontId="16" fillId="0" borderId="15" xfId="0" applyFont="1" applyFill="1" applyBorder="1"/>
    <xf numFmtId="4" fontId="0" fillId="0" borderId="15" xfId="0" applyNumberFormat="1" applyFont="1" applyBorder="1"/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0" fillId="0" borderId="0" xfId="0" applyAlignment="1"/>
    <xf numFmtId="0" fontId="18" fillId="0" borderId="0" xfId="42" applyFont="1" applyFill="1" applyBorder="1" applyAlignment="1">
      <alignment horizontal="left"/>
    </xf>
    <xf numFmtId="0" fontId="18" fillId="0" borderId="0" xfId="43" applyFont="1" applyFill="1" applyBorder="1" applyAlignment="1">
      <alignment horizontal="left"/>
    </xf>
    <xf numFmtId="0" fontId="19" fillId="0" borderId="0" xfId="42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0" fontId="28" fillId="0" borderId="0" xfId="0" applyFont="1"/>
    <xf numFmtId="0" fontId="30" fillId="0" borderId="0" xfId="0" applyFont="1"/>
    <xf numFmtId="0" fontId="30" fillId="0" borderId="0" xfId="0" applyFont="1" applyAlignment="1"/>
    <xf numFmtId="166" fontId="30" fillId="0" borderId="0" xfId="0" applyNumberFormat="1" applyFont="1" applyAlignment="1"/>
    <xf numFmtId="0" fontId="29" fillId="0" borderId="0" xfId="0" applyFont="1" applyBorder="1" applyAlignment="1">
      <alignment wrapText="1"/>
    </xf>
    <xf numFmtId="0" fontId="24" fillId="0" borderId="0" xfId="0" applyFont="1" applyBorder="1"/>
    <xf numFmtId="0" fontId="35" fillId="0" borderId="19" xfId="0" applyFont="1" applyBorder="1" applyAlignment="1">
      <alignment horizontal="center" wrapText="1"/>
    </xf>
    <xf numFmtId="4" fontId="30" fillId="0" borderId="19" xfId="0" applyNumberFormat="1" applyFont="1" applyBorder="1" applyAlignment="1">
      <alignment horizontal="center"/>
    </xf>
    <xf numFmtId="0" fontId="38" fillId="0" borderId="0" xfId="0" applyFont="1"/>
    <xf numFmtId="0" fontId="32" fillId="0" borderId="0" xfId="0" applyFont="1"/>
    <xf numFmtId="1" fontId="19" fillId="0" borderId="0" xfId="42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18" fillId="0" borderId="10" xfId="45" applyNumberFormat="1" applyFont="1" applyFill="1" applyBorder="1" applyAlignment="1">
      <alignment horizontal="center" vertical="center" wrapText="1"/>
    </xf>
    <xf numFmtId="1" fontId="18" fillId="0" borderId="10" xfId="45" applyNumberFormat="1" applyFont="1" applyFill="1" applyBorder="1" applyAlignment="1">
      <alignment horizontal="center" vertical="center" wrapText="1"/>
    </xf>
    <xf numFmtId="0" fontId="18" fillId="0" borderId="10" xfId="45" applyFont="1" applyFill="1" applyBorder="1" applyAlignment="1">
      <alignment horizontal="center" vertical="center"/>
    </xf>
    <xf numFmtId="0" fontId="18" fillId="0" borderId="10" xfId="45" applyFont="1" applyFill="1" applyBorder="1" applyAlignment="1">
      <alignment horizontal="center" vertical="center" wrapText="1"/>
    </xf>
    <xf numFmtId="4" fontId="41" fillId="0" borderId="10" xfId="45" applyNumberFormat="1" applyFont="1" applyFill="1" applyBorder="1" applyAlignment="1">
      <alignment horizontal="center" vertical="center" wrapText="1"/>
    </xf>
    <xf numFmtId="4" fontId="41" fillId="0" borderId="10" xfId="45" applyNumberFormat="1" applyFont="1" applyFill="1" applyBorder="1" applyAlignment="1">
      <alignment horizontal="center" wrapText="1"/>
    </xf>
    <xf numFmtId="14" fontId="0" fillId="0" borderId="10" xfId="0" applyNumberFormat="1" applyBorder="1"/>
    <xf numFmtId="165" fontId="41" fillId="0" borderId="0" xfId="45" applyNumberFormat="1" applyFont="1" applyFill="1" applyBorder="1"/>
    <xf numFmtId="0" fontId="0" fillId="0" borderId="0" xfId="0" applyAlignment="1">
      <alignment horizontal="right"/>
    </xf>
    <xf numFmtId="0" fontId="41" fillId="0" borderId="0" xfId="43" applyNumberFormat="1" applyFont="1" applyFill="1" applyBorder="1"/>
    <xf numFmtId="165" fontId="41" fillId="0" borderId="0" xfId="45" applyNumberFormat="1" applyFont="1" applyFill="1"/>
    <xf numFmtId="4" fontId="42" fillId="0" borderId="0" xfId="0" applyNumberFormat="1" applyFont="1"/>
    <xf numFmtId="165" fontId="43" fillId="0" borderId="0" xfId="45" applyNumberFormat="1" applyFont="1" applyFill="1"/>
    <xf numFmtId="1" fontId="43" fillId="0" borderId="0" xfId="45" applyNumberFormat="1" applyFont="1" applyFill="1" applyAlignment="1">
      <alignment horizontal="right"/>
    </xf>
    <xf numFmtId="0" fontId="43" fillId="0" borderId="0" xfId="45" applyFont="1" applyFill="1" applyAlignment="1"/>
    <xf numFmtId="0" fontId="43" fillId="0" borderId="0" xfId="45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44" fillId="0" borderId="0" xfId="0" applyFont="1" applyFill="1"/>
    <xf numFmtId="14" fontId="0" fillId="0" borderId="10" xfId="0" applyNumberFormat="1" applyFill="1" applyBorder="1"/>
    <xf numFmtId="0" fontId="0" fillId="0" borderId="10" xfId="0" applyFill="1" applyBorder="1" applyAlignment="1">
      <alignment horizontal="left"/>
    </xf>
    <xf numFmtId="0" fontId="0" fillId="0" borderId="10" xfId="0" applyFill="1" applyBorder="1"/>
    <xf numFmtId="4" fontId="0" fillId="0" borderId="10" xfId="0" applyNumberFormat="1" applyFill="1" applyBorder="1"/>
    <xf numFmtId="0" fontId="0" fillId="0" borderId="0" xfId="0" applyFill="1"/>
    <xf numFmtId="0" fontId="29" fillId="0" borderId="23" xfId="0" applyFont="1" applyBorder="1" applyAlignment="1">
      <alignment wrapText="1"/>
    </xf>
    <xf numFmtId="0" fontId="24" fillId="0" borderId="24" xfId="0" applyFont="1" applyBorder="1"/>
    <xf numFmtId="0" fontId="24" fillId="0" borderId="25" xfId="0" applyFont="1" applyBorder="1"/>
    <xf numFmtId="0" fontId="24" fillId="0" borderId="26" xfId="0" applyFont="1" applyBorder="1"/>
    <xf numFmtId="0" fontId="24" fillId="0" borderId="27" xfId="0" applyFont="1" applyBorder="1"/>
    <xf numFmtId="0" fontId="24" fillId="0" borderId="28" xfId="0" applyFont="1" applyBorder="1"/>
    <xf numFmtId="0" fontId="29" fillId="0" borderId="16" xfId="0" applyFont="1" applyBorder="1" applyAlignment="1"/>
    <xf numFmtId="0" fontId="24" fillId="0" borderId="17" xfId="0" applyFont="1" applyBorder="1"/>
    <xf numFmtId="0" fontId="24" fillId="0" borderId="18" xfId="0" applyFont="1" applyBorder="1"/>
    <xf numFmtId="4" fontId="30" fillId="0" borderId="16" xfId="0" applyNumberFormat="1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4" fontId="24" fillId="0" borderId="16" xfId="0" applyNumberFormat="1" applyFont="1" applyBorder="1" applyAlignment="1">
      <alignment horizontal="center"/>
    </xf>
    <xf numFmtId="4" fontId="24" fillId="0" borderId="17" xfId="0" applyNumberFormat="1" applyFont="1" applyBorder="1" applyAlignment="1">
      <alignment horizontal="center"/>
    </xf>
    <xf numFmtId="4" fontId="24" fillId="0" borderId="18" xfId="0" applyNumberFormat="1" applyFont="1" applyBorder="1" applyAlignment="1">
      <alignment horizontal="center"/>
    </xf>
    <xf numFmtId="0" fontId="0" fillId="0" borderId="0" xfId="0" applyFont="1" applyAlignment="1"/>
    <xf numFmtId="0" fontId="35" fillId="0" borderId="16" xfId="0" applyFont="1" applyBorder="1" applyAlignment="1">
      <alignment horizontal="center"/>
    </xf>
    <xf numFmtId="168" fontId="30" fillId="0" borderId="16" xfId="0" applyNumberFormat="1" applyFont="1" applyBorder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8" fillId="0" borderId="10" xfId="0" applyFont="1" applyBorder="1" applyAlignment="1">
      <alignment horizontal="left"/>
    </xf>
    <xf numFmtId="4" fontId="24" fillId="0" borderId="20" xfId="0" applyNumberFormat="1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28" fillId="0" borderId="10" xfId="0" applyFont="1" applyFill="1" applyBorder="1" applyAlignment="1">
      <alignment horizontal="left"/>
    </xf>
    <xf numFmtId="0" fontId="28" fillId="0" borderId="21" xfId="0" applyFont="1" applyFill="1" applyBorder="1" applyAlignment="1">
      <alignment horizontal="left"/>
    </xf>
    <xf numFmtId="0" fontId="28" fillId="0" borderId="22" xfId="0" applyFont="1" applyFill="1" applyBorder="1" applyAlignment="1">
      <alignment horizontal="left"/>
    </xf>
    <xf numFmtId="0" fontId="35" fillId="0" borderId="16" xfId="0" applyFont="1" applyBorder="1" applyAlignment="1"/>
    <xf numFmtId="0" fontId="35" fillId="0" borderId="16" xfId="0" applyFont="1" applyBorder="1" applyAlignment="1">
      <alignment horizontal="center" wrapText="1"/>
    </xf>
    <xf numFmtId="0" fontId="35" fillId="0" borderId="16" xfId="0" applyFont="1" applyBorder="1" applyAlignment="1">
      <alignment horizontal="center" vertical="center" wrapText="1"/>
    </xf>
    <xf numFmtId="0" fontId="24" fillId="0" borderId="18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44" applyAlignment="1" applyProtection="1">
      <alignment horizontal="center" vertical="center"/>
    </xf>
    <xf numFmtId="0" fontId="29" fillId="0" borderId="0" xfId="0" applyFont="1" applyAlignment="1">
      <alignment horizontal="center"/>
    </xf>
    <xf numFmtId="0" fontId="29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35" fillId="0" borderId="16" xfId="0" applyFont="1" applyBorder="1" applyAlignment="1">
      <alignment horizontal="right"/>
    </xf>
    <xf numFmtId="0" fontId="36" fillId="0" borderId="16" xfId="0" applyFont="1" applyBorder="1"/>
    <xf numFmtId="4" fontId="36" fillId="0" borderId="16" xfId="0" applyNumberFormat="1" applyFont="1" applyBorder="1"/>
    <xf numFmtId="4" fontId="24" fillId="0" borderId="18" xfId="0" applyNumberFormat="1" applyFont="1" applyBorder="1"/>
    <xf numFmtId="4" fontId="37" fillId="0" borderId="16" xfId="0" applyNumberFormat="1" applyFont="1" applyBorder="1" applyAlignment="1"/>
    <xf numFmtId="0" fontId="24" fillId="0" borderId="17" xfId="0" applyFont="1" applyBorder="1" applyAlignment="1">
      <alignment horizontal="right"/>
    </xf>
    <xf numFmtId="0" fontId="24" fillId="0" borderId="18" xfId="0" applyFont="1" applyBorder="1" applyAlignment="1">
      <alignment horizontal="right"/>
    </xf>
    <xf numFmtId="0" fontId="24" fillId="0" borderId="16" xfId="0" applyFont="1" applyBorder="1"/>
    <xf numFmtId="4" fontId="24" fillId="0" borderId="16" xfId="0" applyNumberFormat="1" applyFont="1" applyBorder="1"/>
    <xf numFmtId="14" fontId="24" fillId="0" borderId="16" xfId="0" quotePrefix="1" applyNumberFormat="1" applyFont="1" applyBorder="1" applyAlignment="1">
      <alignment horizontal="center"/>
    </xf>
    <xf numFmtId="14" fontId="24" fillId="0" borderId="16" xfId="0" applyNumberFormat="1" applyFont="1" applyBorder="1" applyAlignment="1">
      <alignment horizontal="center"/>
    </xf>
    <xf numFmtId="167" fontId="24" fillId="0" borderId="16" xfId="0" applyNumberFormat="1" applyFont="1" applyBorder="1" applyAlignment="1">
      <alignment horizontal="center"/>
    </xf>
    <xf numFmtId="167" fontId="24" fillId="0" borderId="18" xfId="0" applyNumberFormat="1" applyFont="1" applyBorder="1" applyAlignment="1">
      <alignment horizontal="center"/>
    </xf>
    <xf numFmtId="14" fontId="24" fillId="0" borderId="18" xfId="0" applyNumberFormat="1" applyFont="1" applyBorder="1" applyAlignment="1">
      <alignment horizontal="center"/>
    </xf>
    <xf numFmtId="0" fontId="35" fillId="0" borderId="16" xfId="0" applyFont="1" applyFill="1" applyBorder="1" applyAlignment="1"/>
    <xf numFmtId="0" fontId="36" fillId="0" borderId="17" xfId="0" applyFont="1" applyFill="1" applyBorder="1"/>
    <xf numFmtId="0" fontId="36" fillId="0" borderId="18" xfId="0" applyFont="1" applyFill="1" applyBorder="1"/>
    <xf numFmtId="14" fontId="24" fillId="0" borderId="16" xfId="0" applyNumberFormat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/>
    </xf>
    <xf numFmtId="4" fontId="24" fillId="0" borderId="16" xfId="0" applyNumberFormat="1" applyFont="1" applyFill="1" applyBorder="1" applyAlignment="1">
      <alignment horizontal="center"/>
    </xf>
    <xf numFmtId="0" fontId="29" fillId="0" borderId="16" xfId="0" applyFont="1" applyBorder="1" applyAlignment="1">
      <alignment horizontal="center" wrapText="1"/>
    </xf>
    <xf numFmtId="0" fontId="29" fillId="0" borderId="18" xfId="0" applyFont="1" applyBorder="1" applyAlignment="1">
      <alignment horizontal="center" wrapText="1"/>
    </xf>
    <xf numFmtId="14" fontId="24" fillId="0" borderId="18" xfId="0" applyNumberFormat="1" applyFont="1" applyFill="1" applyBorder="1" applyAlignment="1">
      <alignment horizontal="center"/>
    </xf>
    <xf numFmtId="4" fontId="24" fillId="0" borderId="18" xfId="0" applyNumberFormat="1" applyFont="1" applyFill="1" applyBorder="1" applyAlignment="1">
      <alignment horizontal="center"/>
    </xf>
    <xf numFmtId="0" fontId="31" fillId="0" borderId="16" xfId="0" applyFont="1" applyBorder="1" applyAlignment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1" fillId="0" borderId="16" xfId="0" applyFont="1" applyBorder="1" applyAlignment="1">
      <alignment wrapText="1"/>
    </xf>
    <xf numFmtId="0" fontId="24" fillId="0" borderId="0" xfId="0" applyFont="1"/>
    <xf numFmtId="0" fontId="34" fillId="0" borderId="16" xfId="0" applyFont="1" applyBorder="1" applyAlignment="1"/>
    <xf numFmtId="0" fontId="31" fillId="0" borderId="16" xfId="0" applyFont="1" applyBorder="1"/>
    <xf numFmtId="0" fontId="39" fillId="0" borderId="0" xfId="45" applyFont="1" applyFill="1" applyAlignment="1">
      <alignment horizontal="center" vertical="center"/>
    </xf>
    <xf numFmtId="17" fontId="40" fillId="0" borderId="0" xfId="45" applyNumberFormat="1" applyFont="1" applyFill="1" applyAlignment="1">
      <alignment horizontal="center"/>
    </xf>
    <xf numFmtId="0" fontId="39" fillId="0" borderId="0" xfId="45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4" builtinId="8"/>
    <cellStyle name="Incorreto" xfId="7" builtinId="27" customBuiltin="1"/>
    <cellStyle name="Moeda_Plan1 2" xfId="43"/>
    <cellStyle name="Neutra" xfId="8" builtinId="28" customBuiltin="1"/>
    <cellStyle name="Normal" xfId="0" builtinId="0"/>
    <cellStyle name="Normal 2" xfId="42"/>
    <cellStyle name="Normal 4" xfId="45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90637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90637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57150</xdr:rowOff>
    </xdr:from>
    <xdr:to>
      <xdr:col>1</xdr:col>
      <xdr:colOff>114300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150"/>
          <a:ext cx="4953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295400" y="19497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295400" y="19497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295400" y="18735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295400" y="18735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295400" y="19497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295400" y="19497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295400" y="19497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295400" y="19497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295400" y="18735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295400" y="18735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295400" y="19497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295400" y="19497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295400" y="19688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295400" y="19688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295400" y="18926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295400" y="18926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295400" y="19688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295400" y="19688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295400" y="19688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295400" y="19688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295400" y="18926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295400" y="18926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295400" y="19688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295400" y="19688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27" name="Text Box 9"/>
        <xdr:cNvSpPr txBox="1">
          <a:spLocks noChangeArrowheads="1"/>
        </xdr:cNvSpPr>
      </xdr:nvSpPr>
      <xdr:spPr bwMode="auto">
        <a:xfrm>
          <a:off x="1295400" y="19497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28" name="Text Box 9"/>
        <xdr:cNvSpPr txBox="1">
          <a:spLocks noChangeArrowheads="1"/>
        </xdr:cNvSpPr>
      </xdr:nvSpPr>
      <xdr:spPr bwMode="auto">
        <a:xfrm>
          <a:off x="1295400" y="19497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29" name="Text Box 9"/>
        <xdr:cNvSpPr txBox="1">
          <a:spLocks noChangeArrowheads="1"/>
        </xdr:cNvSpPr>
      </xdr:nvSpPr>
      <xdr:spPr bwMode="auto">
        <a:xfrm>
          <a:off x="1295400" y="18735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30" name="Text Box 9"/>
        <xdr:cNvSpPr txBox="1">
          <a:spLocks noChangeArrowheads="1"/>
        </xdr:cNvSpPr>
      </xdr:nvSpPr>
      <xdr:spPr bwMode="auto">
        <a:xfrm>
          <a:off x="1295400" y="18735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31" name="Text Box 9"/>
        <xdr:cNvSpPr txBox="1">
          <a:spLocks noChangeArrowheads="1"/>
        </xdr:cNvSpPr>
      </xdr:nvSpPr>
      <xdr:spPr bwMode="auto">
        <a:xfrm>
          <a:off x="1295400" y="19497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32" name="Text Box 9"/>
        <xdr:cNvSpPr txBox="1">
          <a:spLocks noChangeArrowheads="1"/>
        </xdr:cNvSpPr>
      </xdr:nvSpPr>
      <xdr:spPr bwMode="auto">
        <a:xfrm>
          <a:off x="1295400" y="19497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33" name="Text Box 9"/>
        <xdr:cNvSpPr txBox="1">
          <a:spLocks noChangeArrowheads="1"/>
        </xdr:cNvSpPr>
      </xdr:nvSpPr>
      <xdr:spPr bwMode="auto">
        <a:xfrm>
          <a:off x="1295400" y="19497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34" name="Text Box 9"/>
        <xdr:cNvSpPr txBox="1">
          <a:spLocks noChangeArrowheads="1"/>
        </xdr:cNvSpPr>
      </xdr:nvSpPr>
      <xdr:spPr bwMode="auto">
        <a:xfrm>
          <a:off x="1295400" y="19497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35" name="Text Box 9"/>
        <xdr:cNvSpPr txBox="1">
          <a:spLocks noChangeArrowheads="1"/>
        </xdr:cNvSpPr>
      </xdr:nvSpPr>
      <xdr:spPr bwMode="auto">
        <a:xfrm>
          <a:off x="1295400" y="18735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36" name="Text Box 9"/>
        <xdr:cNvSpPr txBox="1">
          <a:spLocks noChangeArrowheads="1"/>
        </xdr:cNvSpPr>
      </xdr:nvSpPr>
      <xdr:spPr bwMode="auto">
        <a:xfrm>
          <a:off x="1295400" y="18735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37" name="Text Box 9"/>
        <xdr:cNvSpPr txBox="1">
          <a:spLocks noChangeArrowheads="1"/>
        </xdr:cNvSpPr>
      </xdr:nvSpPr>
      <xdr:spPr bwMode="auto">
        <a:xfrm>
          <a:off x="1295400" y="19497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38" name="Text Box 9"/>
        <xdr:cNvSpPr txBox="1">
          <a:spLocks noChangeArrowheads="1"/>
        </xdr:cNvSpPr>
      </xdr:nvSpPr>
      <xdr:spPr bwMode="auto">
        <a:xfrm>
          <a:off x="1295400" y="19497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39" name="Text Box 9"/>
        <xdr:cNvSpPr txBox="1">
          <a:spLocks noChangeArrowheads="1"/>
        </xdr:cNvSpPr>
      </xdr:nvSpPr>
      <xdr:spPr bwMode="auto">
        <a:xfrm>
          <a:off x="1295400" y="19688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40" name="Text Box 9"/>
        <xdr:cNvSpPr txBox="1">
          <a:spLocks noChangeArrowheads="1"/>
        </xdr:cNvSpPr>
      </xdr:nvSpPr>
      <xdr:spPr bwMode="auto">
        <a:xfrm>
          <a:off x="1295400" y="19688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41" name="Text Box 9"/>
        <xdr:cNvSpPr txBox="1">
          <a:spLocks noChangeArrowheads="1"/>
        </xdr:cNvSpPr>
      </xdr:nvSpPr>
      <xdr:spPr bwMode="auto">
        <a:xfrm>
          <a:off x="1295400" y="18926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42" name="Text Box 9"/>
        <xdr:cNvSpPr txBox="1">
          <a:spLocks noChangeArrowheads="1"/>
        </xdr:cNvSpPr>
      </xdr:nvSpPr>
      <xdr:spPr bwMode="auto">
        <a:xfrm>
          <a:off x="1295400" y="18926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43" name="Text Box 9"/>
        <xdr:cNvSpPr txBox="1">
          <a:spLocks noChangeArrowheads="1"/>
        </xdr:cNvSpPr>
      </xdr:nvSpPr>
      <xdr:spPr bwMode="auto">
        <a:xfrm>
          <a:off x="1295400" y="19688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44" name="Text Box 9"/>
        <xdr:cNvSpPr txBox="1">
          <a:spLocks noChangeArrowheads="1"/>
        </xdr:cNvSpPr>
      </xdr:nvSpPr>
      <xdr:spPr bwMode="auto">
        <a:xfrm>
          <a:off x="1295400" y="19688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45" name="Text Box 9"/>
        <xdr:cNvSpPr txBox="1">
          <a:spLocks noChangeArrowheads="1"/>
        </xdr:cNvSpPr>
      </xdr:nvSpPr>
      <xdr:spPr bwMode="auto">
        <a:xfrm>
          <a:off x="1295400" y="19688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46" name="Text Box 9"/>
        <xdr:cNvSpPr txBox="1">
          <a:spLocks noChangeArrowheads="1"/>
        </xdr:cNvSpPr>
      </xdr:nvSpPr>
      <xdr:spPr bwMode="auto">
        <a:xfrm>
          <a:off x="1295400" y="19688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47" name="Text Box 9"/>
        <xdr:cNvSpPr txBox="1">
          <a:spLocks noChangeArrowheads="1"/>
        </xdr:cNvSpPr>
      </xdr:nvSpPr>
      <xdr:spPr bwMode="auto">
        <a:xfrm>
          <a:off x="1295400" y="18926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48" name="Text Box 9"/>
        <xdr:cNvSpPr txBox="1">
          <a:spLocks noChangeArrowheads="1"/>
        </xdr:cNvSpPr>
      </xdr:nvSpPr>
      <xdr:spPr bwMode="auto">
        <a:xfrm>
          <a:off x="1295400" y="18926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49" name="Text Box 9"/>
        <xdr:cNvSpPr txBox="1">
          <a:spLocks noChangeArrowheads="1"/>
        </xdr:cNvSpPr>
      </xdr:nvSpPr>
      <xdr:spPr bwMode="auto">
        <a:xfrm>
          <a:off x="1295400" y="19688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50" name="Text Box 9"/>
        <xdr:cNvSpPr txBox="1">
          <a:spLocks noChangeArrowheads="1"/>
        </xdr:cNvSpPr>
      </xdr:nvSpPr>
      <xdr:spPr bwMode="auto">
        <a:xfrm>
          <a:off x="1295400" y="19688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abSelected="1" topLeftCell="A100" workbookViewId="0">
      <selection activeCell="D115" sqref="D115"/>
    </sheetView>
  </sheetViews>
  <sheetFormatPr defaultRowHeight="15" x14ac:dyDescent="0.25"/>
  <cols>
    <col min="1" max="2" width="13.7109375" style="28" customWidth="1"/>
    <col min="3" max="3" width="9.7109375" style="28" customWidth="1"/>
    <col min="4" max="4" width="11.7109375" style="28" customWidth="1"/>
    <col min="5" max="8" width="9.7109375" style="28" customWidth="1"/>
    <col min="9" max="10" width="15.7109375" style="28" customWidth="1"/>
    <col min="11" max="16384" width="9.140625" style="28"/>
  </cols>
  <sheetData>
    <row r="1" spans="1:10" ht="15.75" x14ac:dyDescent="0.25">
      <c r="A1" s="127" t="s">
        <v>118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x14ac:dyDescent="0.25">
      <c r="A2" s="122" t="s">
        <v>119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x14ac:dyDescent="0.25">
      <c r="A3" s="122" t="s">
        <v>120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x14ac:dyDescent="0.25">
      <c r="A4" s="122" t="s">
        <v>121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0" x14ac:dyDescent="0.25">
      <c r="A5" s="123" t="s">
        <v>122</v>
      </c>
      <c r="B5" s="123"/>
      <c r="C5" s="123"/>
      <c r="D5" s="123"/>
      <c r="E5" s="123"/>
      <c r="F5" s="123"/>
      <c r="G5" s="123"/>
      <c r="H5" s="123"/>
      <c r="I5" s="123"/>
      <c r="J5" s="123"/>
    </row>
    <row r="6" spans="1:10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x14ac:dyDescent="0.25">
      <c r="A7" s="124" t="s">
        <v>123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0" x14ac:dyDescent="0.25">
      <c r="A8" s="124" t="s">
        <v>124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0" x14ac:dyDescent="0.25">
      <c r="A9" s="54"/>
      <c r="B9" s="55"/>
      <c r="C9" s="55"/>
      <c r="D9" s="55"/>
      <c r="E9" s="55"/>
      <c r="F9" s="55"/>
      <c r="G9" s="55"/>
      <c r="H9" s="55"/>
      <c r="I9" s="55"/>
      <c r="J9" s="55"/>
    </row>
    <row r="10" spans="1:10" x14ac:dyDescent="0.25">
      <c r="A10" s="159" t="s">
        <v>125</v>
      </c>
      <c r="B10" s="97"/>
      <c r="C10" s="97"/>
      <c r="D10" s="97"/>
      <c r="E10" s="97"/>
      <c r="F10" s="97"/>
      <c r="G10" s="97"/>
      <c r="H10" s="97"/>
      <c r="I10" s="97"/>
      <c r="J10" s="98"/>
    </row>
    <row r="11" spans="1:10" x14ac:dyDescent="0.25">
      <c r="A11" s="153" t="s">
        <v>126</v>
      </c>
      <c r="B11" s="97"/>
      <c r="C11" s="97"/>
      <c r="D11" s="97"/>
      <c r="E11" s="97"/>
      <c r="F11" s="97"/>
      <c r="G11" s="97"/>
      <c r="H11" s="97"/>
      <c r="I11" s="97"/>
      <c r="J11" s="98"/>
    </row>
    <row r="12" spans="1:10" x14ac:dyDescent="0.25">
      <c r="A12" s="153" t="s">
        <v>127</v>
      </c>
      <c r="B12" s="97"/>
      <c r="C12" s="97"/>
      <c r="D12" s="97"/>
      <c r="E12" s="97"/>
      <c r="F12" s="97"/>
      <c r="G12" s="97"/>
      <c r="H12" s="97"/>
      <c r="I12" s="97"/>
      <c r="J12" s="98"/>
    </row>
    <row r="13" spans="1:10" x14ac:dyDescent="0.25">
      <c r="A13" s="153" t="s">
        <v>128</v>
      </c>
      <c r="B13" s="97"/>
      <c r="C13" s="97"/>
      <c r="D13" s="97"/>
      <c r="E13" s="97"/>
      <c r="F13" s="97"/>
      <c r="G13" s="97"/>
      <c r="H13" s="97"/>
      <c r="I13" s="97"/>
      <c r="J13" s="98"/>
    </row>
    <row r="14" spans="1:10" x14ac:dyDescent="0.25">
      <c r="A14" s="159" t="s">
        <v>129</v>
      </c>
      <c r="B14" s="97"/>
      <c r="C14" s="97"/>
      <c r="D14" s="97"/>
      <c r="E14" s="97"/>
      <c r="F14" s="97"/>
      <c r="G14" s="97"/>
      <c r="H14" s="97"/>
      <c r="I14" s="97"/>
      <c r="J14" s="98"/>
    </row>
    <row r="15" spans="1:10" x14ac:dyDescent="0.25">
      <c r="A15" s="153" t="s">
        <v>130</v>
      </c>
      <c r="B15" s="97"/>
      <c r="C15" s="97"/>
      <c r="D15" s="97"/>
      <c r="E15" s="97"/>
      <c r="F15" s="97"/>
      <c r="G15" s="97"/>
      <c r="H15" s="97"/>
      <c r="I15" s="97"/>
      <c r="J15" s="98"/>
    </row>
    <row r="16" spans="1:10" x14ac:dyDescent="0.25">
      <c r="A16" s="154" t="s">
        <v>190</v>
      </c>
      <c r="B16" s="155"/>
      <c r="C16" s="155"/>
      <c r="D16" s="155"/>
      <c r="E16" s="155"/>
      <c r="F16" s="155"/>
      <c r="G16" s="155"/>
      <c r="H16" s="155"/>
      <c r="I16" s="155"/>
      <c r="J16" s="155"/>
    </row>
    <row r="17" spans="1:10" x14ac:dyDescent="0.25">
      <c r="A17" s="156" t="s">
        <v>131</v>
      </c>
      <c r="B17" s="97"/>
      <c r="C17" s="97"/>
      <c r="D17" s="97"/>
      <c r="E17" s="97"/>
      <c r="F17" s="97"/>
      <c r="G17" s="97"/>
      <c r="H17" s="97"/>
      <c r="I17" s="97"/>
      <c r="J17" s="98"/>
    </row>
    <row r="18" spans="1:10" x14ac:dyDescent="0.25">
      <c r="A18" s="157"/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0" x14ac:dyDescent="0.25">
      <c r="A19" s="158" t="s">
        <v>189</v>
      </c>
      <c r="B19" s="97"/>
      <c r="C19" s="97"/>
      <c r="D19" s="97"/>
      <c r="E19" s="97"/>
      <c r="F19" s="97"/>
      <c r="G19" s="97"/>
      <c r="H19" s="97"/>
      <c r="I19" s="97"/>
      <c r="J19" s="98"/>
    </row>
    <row r="20" spans="1:10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</row>
    <row r="21" spans="1:10" x14ac:dyDescent="0.25">
      <c r="A21" s="119" t="s">
        <v>133</v>
      </c>
      <c r="B21" s="97"/>
      <c r="C21" s="97"/>
      <c r="D21" s="98"/>
      <c r="E21" s="119" t="s">
        <v>134</v>
      </c>
      <c r="F21" s="98"/>
      <c r="G21" s="119" t="s">
        <v>135</v>
      </c>
      <c r="H21" s="98"/>
      <c r="I21" s="119" t="s">
        <v>136</v>
      </c>
      <c r="J21" s="98"/>
    </row>
    <row r="22" spans="1:10" x14ac:dyDescent="0.25">
      <c r="A22" s="142" t="s">
        <v>137</v>
      </c>
      <c r="B22" s="143"/>
      <c r="C22" s="143"/>
      <c r="D22" s="144"/>
      <c r="E22" s="145">
        <v>43131</v>
      </c>
      <c r="F22" s="146"/>
      <c r="G22" s="147" t="s">
        <v>138</v>
      </c>
      <c r="H22" s="146"/>
      <c r="I22" s="148">
        <v>1543440</v>
      </c>
      <c r="J22" s="146"/>
    </row>
    <row r="23" spans="1:10" x14ac:dyDescent="0.25">
      <c r="A23" s="142" t="s">
        <v>139</v>
      </c>
      <c r="B23" s="143"/>
      <c r="C23" s="143"/>
      <c r="D23" s="144"/>
      <c r="E23" s="145">
        <v>43272</v>
      </c>
      <c r="F23" s="151"/>
      <c r="G23" s="147" t="s">
        <v>140</v>
      </c>
      <c r="H23" s="146"/>
      <c r="I23" s="148">
        <v>46306.06</v>
      </c>
      <c r="J23" s="152"/>
    </row>
    <row r="24" spans="1:10" x14ac:dyDescent="0.25">
      <c r="A24" s="142" t="s">
        <v>141</v>
      </c>
      <c r="B24" s="143"/>
      <c r="C24" s="143"/>
      <c r="D24" s="144"/>
      <c r="E24" s="145">
        <v>43462</v>
      </c>
      <c r="F24" s="146"/>
      <c r="G24" s="147" t="s">
        <v>142</v>
      </c>
      <c r="H24" s="146"/>
      <c r="I24" s="148">
        <v>1662821.82</v>
      </c>
      <c r="J24" s="146"/>
    </row>
    <row r="25" spans="1:10" x14ac:dyDescent="0.25">
      <c r="A25" s="142" t="s">
        <v>143</v>
      </c>
      <c r="B25" s="143"/>
      <c r="C25" s="143"/>
      <c r="D25" s="144"/>
      <c r="E25" s="145">
        <v>43588</v>
      </c>
      <c r="F25" s="146"/>
      <c r="G25" s="147" t="s">
        <v>142</v>
      </c>
      <c r="H25" s="146"/>
      <c r="I25" s="148">
        <v>1781796.38</v>
      </c>
      <c r="J25" s="146"/>
    </row>
    <row r="26" spans="1:10" x14ac:dyDescent="0.25">
      <c r="A26" s="142" t="s">
        <v>144</v>
      </c>
      <c r="B26" s="143"/>
      <c r="C26" s="143"/>
      <c r="D26" s="144"/>
      <c r="E26" s="145">
        <v>43825</v>
      </c>
      <c r="F26" s="146"/>
      <c r="G26" s="147" t="s">
        <v>145</v>
      </c>
      <c r="H26" s="146"/>
      <c r="I26" s="148">
        <v>3444361.84</v>
      </c>
      <c r="J26" s="146"/>
    </row>
    <row r="27" spans="1:10" x14ac:dyDescent="0.25">
      <c r="A27" s="55"/>
      <c r="B27" s="55"/>
      <c r="C27" s="55"/>
      <c r="D27" s="55"/>
      <c r="E27" s="55"/>
      <c r="F27" s="55"/>
      <c r="G27" s="55"/>
      <c r="H27" s="55"/>
      <c r="I27" s="56"/>
      <c r="J27" s="56"/>
    </row>
    <row r="28" spans="1:10" x14ac:dyDescent="0.25">
      <c r="A28" s="106" t="s">
        <v>146</v>
      </c>
      <c r="B28" s="97"/>
      <c r="C28" s="97"/>
      <c r="D28" s="97"/>
      <c r="E28" s="97"/>
      <c r="F28" s="97"/>
      <c r="G28" s="97"/>
      <c r="H28" s="97"/>
      <c r="I28" s="97"/>
      <c r="J28" s="98"/>
    </row>
    <row r="29" spans="1:10" x14ac:dyDescent="0.25">
      <c r="A29" s="149" t="s">
        <v>147</v>
      </c>
      <c r="B29" s="98"/>
      <c r="C29" s="149" t="s">
        <v>148</v>
      </c>
      <c r="D29" s="98"/>
      <c r="E29" s="149" t="s">
        <v>149</v>
      </c>
      <c r="F29" s="98"/>
      <c r="G29" s="149" t="s">
        <v>150</v>
      </c>
      <c r="H29" s="150"/>
      <c r="I29" s="149" t="s">
        <v>151</v>
      </c>
      <c r="J29" s="98"/>
    </row>
    <row r="30" spans="1:10" x14ac:dyDescent="0.25">
      <c r="A30" s="137">
        <v>43992</v>
      </c>
      <c r="B30" s="101"/>
      <c r="C30" s="102">
        <v>100000</v>
      </c>
      <c r="D30" s="104"/>
      <c r="E30" s="138">
        <v>43984</v>
      </c>
      <c r="F30" s="101"/>
      <c r="G30" s="139">
        <v>286492</v>
      </c>
      <c r="H30" s="140"/>
      <c r="I30" s="136">
        <v>100000</v>
      </c>
      <c r="J30" s="131"/>
    </row>
    <row r="31" spans="1:10" x14ac:dyDescent="0.25">
      <c r="A31" s="138"/>
      <c r="B31" s="141"/>
      <c r="C31" s="102"/>
      <c r="D31" s="104"/>
      <c r="E31" s="138"/>
      <c r="F31" s="141"/>
      <c r="G31" s="139"/>
      <c r="H31" s="140"/>
      <c r="I31" s="136"/>
      <c r="J31" s="131"/>
    </row>
    <row r="32" spans="1:10" x14ac:dyDescent="0.25">
      <c r="A32" s="135"/>
      <c r="B32" s="98"/>
      <c r="C32" s="135"/>
      <c r="D32" s="98"/>
      <c r="E32" s="135"/>
      <c r="F32" s="98"/>
      <c r="G32" s="135"/>
      <c r="H32" s="98"/>
      <c r="I32" s="136"/>
      <c r="J32" s="131"/>
    </row>
    <row r="33" spans="1:10" x14ac:dyDescent="0.25">
      <c r="A33" s="128" t="s">
        <v>152</v>
      </c>
      <c r="B33" s="97"/>
      <c r="C33" s="97"/>
      <c r="D33" s="97"/>
      <c r="E33" s="97"/>
      <c r="F33" s="98"/>
      <c r="G33" s="129"/>
      <c r="H33" s="98"/>
      <c r="I33" s="130">
        <v>7450.62</v>
      </c>
      <c r="J33" s="131"/>
    </row>
    <row r="34" spans="1:10" x14ac:dyDescent="0.25">
      <c r="A34" s="128" t="s">
        <v>153</v>
      </c>
      <c r="B34" s="97"/>
      <c r="C34" s="97"/>
      <c r="D34" s="97"/>
      <c r="E34" s="97"/>
      <c r="F34" s="98"/>
      <c r="G34" s="129"/>
      <c r="H34" s="98"/>
      <c r="I34" s="132">
        <f>SUM(I30:J32)</f>
        <v>100000</v>
      </c>
      <c r="J34" s="131"/>
    </row>
    <row r="35" spans="1:10" x14ac:dyDescent="0.25">
      <c r="A35" s="128" t="s">
        <v>154</v>
      </c>
      <c r="B35" s="97"/>
      <c r="C35" s="97"/>
      <c r="D35" s="97"/>
      <c r="E35" s="97"/>
      <c r="F35" s="98"/>
      <c r="G35" s="129"/>
      <c r="H35" s="98"/>
      <c r="I35" s="130">
        <v>226.84</v>
      </c>
      <c r="J35" s="131"/>
    </row>
    <row r="36" spans="1:10" x14ac:dyDescent="0.25">
      <c r="A36" s="128" t="s">
        <v>155</v>
      </c>
      <c r="B36" s="133"/>
      <c r="C36" s="133"/>
      <c r="D36" s="133"/>
      <c r="E36" s="133"/>
      <c r="F36" s="134"/>
      <c r="G36" s="129"/>
      <c r="H36" s="98"/>
      <c r="I36" s="132">
        <v>0</v>
      </c>
      <c r="J36" s="131"/>
    </row>
    <row r="37" spans="1:10" x14ac:dyDescent="0.25">
      <c r="A37" s="128" t="s">
        <v>156</v>
      </c>
      <c r="B37" s="97"/>
      <c r="C37" s="97"/>
      <c r="D37" s="97"/>
      <c r="E37" s="97"/>
      <c r="F37" s="98"/>
      <c r="G37" s="129"/>
      <c r="H37" s="98"/>
      <c r="I37" s="130">
        <f>SUM(I33:J36)</f>
        <v>107677.45999999999</v>
      </c>
      <c r="J37" s="131"/>
    </row>
    <row r="38" spans="1:10" x14ac:dyDescent="0.25">
      <c r="A38" s="128" t="s">
        <v>157</v>
      </c>
      <c r="B38" s="97"/>
      <c r="C38" s="97"/>
      <c r="D38" s="97"/>
      <c r="E38" s="97"/>
      <c r="F38" s="98"/>
      <c r="G38" s="129"/>
      <c r="H38" s="98"/>
      <c r="I38" s="130">
        <v>0</v>
      </c>
      <c r="J38" s="131"/>
    </row>
    <row r="39" spans="1:10" x14ac:dyDescent="0.25">
      <c r="A39" s="128" t="s">
        <v>158</v>
      </c>
      <c r="B39" s="97"/>
      <c r="C39" s="97"/>
      <c r="D39" s="97"/>
      <c r="E39" s="97"/>
      <c r="F39" s="98"/>
      <c r="G39" s="129"/>
      <c r="H39" s="98"/>
      <c r="I39" s="132">
        <f>I37+I38</f>
        <v>107677.45999999999</v>
      </c>
      <c r="J39" s="131"/>
    </row>
    <row r="40" spans="1:10" x14ac:dyDescent="0.25">
      <c r="A40" s="108" t="s">
        <v>159</v>
      </c>
      <c r="B40" s="105"/>
      <c r="C40" s="105"/>
      <c r="D40" s="105"/>
      <c r="E40" s="105"/>
      <c r="F40" s="105"/>
      <c r="G40" s="105"/>
      <c r="H40" s="105"/>
      <c r="I40" s="105"/>
      <c r="J40" s="105"/>
    </row>
    <row r="41" spans="1:10" x14ac:dyDescent="0.25">
      <c r="A41" s="108" t="s">
        <v>160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08" t="s">
        <v>161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</row>
    <row r="44" spans="1:10" ht="21.75" customHeight="1" x14ac:dyDescent="0.25">
      <c r="A44" s="125" t="s">
        <v>162</v>
      </c>
      <c r="B44" s="126"/>
      <c r="C44" s="126"/>
      <c r="D44" s="126"/>
      <c r="E44" s="126"/>
      <c r="F44" s="126"/>
      <c r="G44" s="126"/>
      <c r="H44" s="126"/>
      <c r="I44" s="126"/>
      <c r="J44" s="121"/>
    </row>
    <row r="45" spans="1:10" x14ac:dyDescent="0.25">
      <c r="A45" s="57"/>
      <c r="B45" s="58"/>
      <c r="C45" s="58"/>
      <c r="D45" s="58"/>
      <c r="E45" s="58"/>
      <c r="F45" s="58"/>
      <c r="G45" s="58"/>
      <c r="H45" s="58"/>
      <c r="I45" s="58"/>
      <c r="J45" s="58"/>
    </row>
    <row r="46" spans="1:10" x14ac:dyDescent="0.25">
      <c r="A46" s="57"/>
      <c r="B46" s="58"/>
      <c r="C46" s="58"/>
      <c r="D46" s="58"/>
      <c r="E46" s="58"/>
      <c r="F46" s="58"/>
      <c r="G46" s="58"/>
      <c r="H46" s="58"/>
      <c r="I46" s="58"/>
      <c r="J46" s="58"/>
    </row>
    <row r="47" spans="1:10" x14ac:dyDescent="0.25">
      <c r="A47" s="57"/>
      <c r="B47" s="58"/>
      <c r="C47" s="58"/>
      <c r="D47" s="58"/>
      <c r="E47" s="58"/>
      <c r="F47" s="58"/>
      <c r="G47" s="58"/>
      <c r="H47" s="58"/>
      <c r="I47" s="58"/>
      <c r="J47" s="58"/>
    </row>
    <row r="48" spans="1:10" x14ac:dyDescent="0.25">
      <c r="A48" s="57"/>
      <c r="B48" s="58"/>
      <c r="C48" s="58"/>
      <c r="D48" s="58"/>
      <c r="E48" s="58"/>
      <c r="F48" s="58"/>
      <c r="G48" s="58"/>
      <c r="H48" s="58"/>
      <c r="I48" s="58"/>
      <c r="J48" s="58"/>
    </row>
    <row r="49" spans="1:10" x14ac:dyDescent="0.25">
      <c r="A49" s="57"/>
      <c r="B49" s="58"/>
      <c r="C49" s="58"/>
      <c r="D49" s="58"/>
      <c r="E49" s="58"/>
      <c r="F49" s="58"/>
      <c r="G49" s="58"/>
      <c r="H49" s="58"/>
      <c r="I49" s="58"/>
      <c r="J49" s="58"/>
    </row>
    <row r="50" spans="1:10" x14ac:dyDescent="0.25">
      <c r="A50" s="57"/>
      <c r="B50" s="58"/>
      <c r="C50" s="58"/>
      <c r="D50" s="58"/>
      <c r="E50" s="58"/>
      <c r="F50" s="58"/>
      <c r="G50" s="58"/>
      <c r="H50" s="58"/>
      <c r="I50" s="58"/>
      <c r="J50" s="58"/>
    </row>
    <row r="51" spans="1:10" x14ac:dyDescent="0.25">
      <c r="A51" s="57"/>
      <c r="B51" s="58"/>
      <c r="C51" s="58"/>
      <c r="D51" s="58"/>
      <c r="E51" s="58"/>
      <c r="F51" s="58"/>
      <c r="G51" s="58"/>
      <c r="H51" s="58"/>
      <c r="I51" s="58"/>
      <c r="J51" s="58"/>
    </row>
    <row r="52" spans="1:10" x14ac:dyDescent="0.25">
      <c r="A52" s="57"/>
      <c r="B52" s="58"/>
      <c r="C52" s="58"/>
      <c r="D52" s="58"/>
      <c r="E52" s="58"/>
      <c r="F52" s="58"/>
      <c r="G52" s="58"/>
      <c r="H52" s="58"/>
      <c r="I52" s="58"/>
      <c r="J52" s="58"/>
    </row>
    <row r="53" spans="1:10" x14ac:dyDescent="0.25">
      <c r="A53" s="57"/>
      <c r="B53" s="58"/>
      <c r="C53" s="58"/>
      <c r="D53" s="58"/>
      <c r="E53" s="58"/>
      <c r="F53" s="58"/>
      <c r="G53" s="58"/>
      <c r="H53" s="58"/>
      <c r="I53" s="58"/>
      <c r="J53" s="58"/>
    </row>
    <row r="54" spans="1:10" x14ac:dyDescent="0.25">
      <c r="A54" s="57"/>
      <c r="B54" s="58"/>
      <c r="C54" s="58"/>
      <c r="D54" s="58"/>
      <c r="E54" s="58"/>
      <c r="F54" s="58"/>
      <c r="G54" s="58"/>
      <c r="H54" s="58"/>
      <c r="I54" s="58"/>
      <c r="J54" s="58"/>
    </row>
    <row r="55" spans="1:10" x14ac:dyDescent="0.25">
      <c r="A55" s="57"/>
      <c r="B55" s="58"/>
      <c r="C55" s="58"/>
      <c r="D55" s="58"/>
      <c r="E55" s="58"/>
      <c r="F55" s="58"/>
      <c r="G55" s="58"/>
      <c r="H55" s="58"/>
      <c r="I55" s="58"/>
      <c r="J55" s="58"/>
    </row>
    <row r="56" spans="1:10" x14ac:dyDescent="0.25">
      <c r="A56" s="57"/>
      <c r="B56" s="58"/>
      <c r="C56" s="58"/>
      <c r="D56" s="58"/>
      <c r="E56" s="58"/>
      <c r="F56" s="58"/>
      <c r="G56" s="58"/>
      <c r="H56" s="58"/>
      <c r="I56" s="58"/>
      <c r="J56" s="58"/>
    </row>
    <row r="57" spans="1:10" x14ac:dyDescent="0.25">
      <c r="A57" s="57"/>
      <c r="B57" s="58"/>
      <c r="C57" s="58"/>
      <c r="D57" s="58"/>
      <c r="E57" s="58"/>
      <c r="F57" s="58"/>
      <c r="G57" s="58"/>
      <c r="H57" s="58"/>
      <c r="I57" s="58"/>
      <c r="J57" s="58"/>
    </row>
    <row r="58" spans="1:10" x14ac:dyDescent="0.25">
      <c r="A58" s="57"/>
      <c r="B58" s="58"/>
      <c r="C58" s="58"/>
      <c r="D58" s="58"/>
      <c r="E58" s="58"/>
      <c r="F58" s="58"/>
      <c r="G58" s="58"/>
      <c r="H58" s="58"/>
      <c r="I58" s="58"/>
      <c r="J58" s="58"/>
    </row>
    <row r="59" spans="1:10" x14ac:dyDescent="0.25">
      <c r="A59" s="57"/>
      <c r="B59" s="58"/>
      <c r="C59" s="58"/>
      <c r="D59" s="58"/>
      <c r="E59" s="58"/>
      <c r="F59" s="58"/>
      <c r="G59" s="58"/>
      <c r="H59" s="58"/>
      <c r="I59" s="58"/>
      <c r="J59" s="58"/>
    </row>
    <row r="60" spans="1:10" x14ac:dyDescent="0.25">
      <c r="A60" s="57"/>
      <c r="B60" s="58"/>
      <c r="C60" s="58"/>
      <c r="D60" s="58"/>
      <c r="E60" s="58"/>
      <c r="F60" s="58"/>
      <c r="G60" s="58"/>
      <c r="H60" s="58"/>
      <c r="I60" s="58"/>
      <c r="J60" s="58"/>
    </row>
    <row r="61" spans="1:10" x14ac:dyDescent="0.25">
      <c r="A61" s="57"/>
      <c r="B61" s="58"/>
      <c r="C61" s="58"/>
      <c r="D61" s="58"/>
      <c r="E61" s="58"/>
      <c r="F61" s="58"/>
      <c r="G61" s="58"/>
      <c r="H61" s="58"/>
      <c r="I61" s="58"/>
      <c r="J61" s="58"/>
    </row>
    <row r="62" spans="1:10" x14ac:dyDescent="0.25">
      <c r="A62" s="57"/>
      <c r="B62" s="58"/>
      <c r="C62" s="58"/>
      <c r="D62" s="58"/>
      <c r="E62" s="58"/>
      <c r="F62" s="58"/>
      <c r="G62" s="58"/>
      <c r="H62" s="58"/>
      <c r="I62" s="58"/>
      <c r="J62" s="58"/>
    </row>
    <row r="63" spans="1:10" x14ac:dyDescent="0.25">
      <c r="A63" s="57"/>
      <c r="B63" s="58"/>
      <c r="C63" s="58"/>
      <c r="D63" s="58"/>
      <c r="E63" s="58"/>
      <c r="F63" s="58"/>
      <c r="G63" s="58"/>
      <c r="H63" s="58"/>
      <c r="I63" s="58"/>
      <c r="J63" s="58"/>
    </row>
    <row r="64" spans="1:10" x14ac:dyDescent="0.25">
      <c r="A64" s="57"/>
      <c r="B64" s="58"/>
      <c r="C64" s="58"/>
      <c r="D64" s="58"/>
      <c r="E64" s="58"/>
      <c r="F64" s="58"/>
      <c r="G64" s="58"/>
      <c r="H64" s="58"/>
      <c r="I64" s="58"/>
      <c r="J64" s="58"/>
    </row>
    <row r="65" spans="1:10" x14ac:dyDescent="0.25">
      <c r="A65" s="57"/>
      <c r="B65" s="58"/>
      <c r="C65" s="58"/>
      <c r="D65" s="58"/>
      <c r="E65" s="58"/>
      <c r="F65" s="58"/>
      <c r="G65" s="58"/>
      <c r="H65" s="58"/>
      <c r="I65" s="58"/>
      <c r="J65" s="58"/>
    </row>
    <row r="66" spans="1:10" x14ac:dyDescent="0.25">
      <c r="A66" s="57"/>
      <c r="B66" s="58"/>
      <c r="C66" s="58"/>
      <c r="D66" s="58"/>
      <c r="E66" s="58"/>
      <c r="F66" s="58"/>
      <c r="G66" s="58"/>
      <c r="H66" s="58"/>
      <c r="I66" s="58"/>
      <c r="J66" s="58"/>
    </row>
    <row r="67" spans="1:10" x14ac:dyDescent="0.25">
      <c r="A67" s="57"/>
      <c r="B67" s="58"/>
      <c r="C67" s="58"/>
      <c r="D67" s="58"/>
      <c r="E67" s="58"/>
      <c r="F67" s="58"/>
      <c r="G67" s="58"/>
      <c r="H67" s="58"/>
      <c r="I67" s="58"/>
      <c r="J67" s="58"/>
    </row>
    <row r="68" spans="1:10" ht="15.75" x14ac:dyDescent="0.25">
      <c r="A68" s="127" t="s">
        <v>118</v>
      </c>
      <c r="B68" s="127"/>
      <c r="C68" s="127"/>
      <c r="D68" s="127"/>
      <c r="E68" s="127"/>
      <c r="F68" s="127"/>
      <c r="G68" s="127"/>
      <c r="H68" s="127"/>
      <c r="I68" s="127"/>
      <c r="J68" s="127"/>
    </row>
    <row r="69" spans="1:10" x14ac:dyDescent="0.25">
      <c r="A69" s="122" t="s">
        <v>119</v>
      </c>
      <c r="B69" s="122"/>
      <c r="C69" s="122"/>
      <c r="D69" s="122"/>
      <c r="E69" s="122"/>
      <c r="F69" s="122"/>
      <c r="G69" s="122"/>
      <c r="H69" s="122"/>
      <c r="I69" s="122"/>
      <c r="J69" s="122"/>
    </row>
    <row r="70" spans="1:10" x14ac:dyDescent="0.25">
      <c r="A70" s="122" t="s">
        <v>120</v>
      </c>
      <c r="B70" s="122"/>
      <c r="C70" s="122"/>
      <c r="D70" s="122"/>
      <c r="E70" s="122"/>
      <c r="F70" s="122"/>
      <c r="G70" s="122"/>
      <c r="H70" s="122"/>
      <c r="I70" s="122"/>
      <c r="J70" s="122"/>
    </row>
    <row r="71" spans="1:10" x14ac:dyDescent="0.25">
      <c r="A71" s="122" t="s">
        <v>121</v>
      </c>
      <c r="B71" s="122"/>
      <c r="C71" s="122"/>
      <c r="D71" s="122"/>
      <c r="E71" s="122"/>
      <c r="F71" s="122"/>
      <c r="G71" s="122"/>
      <c r="H71" s="122"/>
      <c r="I71" s="122"/>
      <c r="J71" s="122"/>
    </row>
    <row r="72" spans="1:10" x14ac:dyDescent="0.25">
      <c r="A72" s="123" t="s">
        <v>122</v>
      </c>
      <c r="B72" s="123"/>
      <c r="C72" s="123"/>
      <c r="D72" s="123"/>
      <c r="E72" s="123"/>
      <c r="F72" s="123"/>
      <c r="G72" s="123"/>
      <c r="H72" s="123"/>
      <c r="I72" s="123"/>
      <c r="J72" s="123"/>
    </row>
    <row r="73" spans="1:10" x14ac:dyDescent="0.25">
      <c r="A73" s="53"/>
      <c r="B73" s="53"/>
      <c r="C73" s="53"/>
      <c r="D73" s="53"/>
      <c r="E73" s="53"/>
      <c r="F73" s="53"/>
      <c r="G73" s="53"/>
      <c r="H73" s="53"/>
      <c r="I73" s="53"/>
      <c r="J73" s="53"/>
    </row>
    <row r="74" spans="1:10" x14ac:dyDescent="0.25">
      <c r="A74" s="124" t="s">
        <v>123</v>
      </c>
      <c r="B74" s="105"/>
      <c r="C74" s="105"/>
      <c r="D74" s="105"/>
      <c r="E74" s="105"/>
      <c r="F74" s="105"/>
      <c r="G74" s="105"/>
      <c r="H74" s="105"/>
      <c r="I74" s="105"/>
      <c r="J74" s="105"/>
    </row>
    <row r="75" spans="1:10" x14ac:dyDescent="0.25">
      <c r="A75" s="124" t="s">
        <v>124</v>
      </c>
      <c r="B75" s="105"/>
      <c r="C75" s="105"/>
      <c r="D75" s="105"/>
      <c r="E75" s="105"/>
      <c r="F75" s="105"/>
      <c r="G75" s="105"/>
      <c r="H75" s="105"/>
      <c r="I75" s="105"/>
      <c r="J75" s="105"/>
    </row>
    <row r="76" spans="1:10" x14ac:dyDescent="0.25">
      <c r="A76" s="57"/>
      <c r="B76" s="58"/>
      <c r="C76" s="58"/>
      <c r="D76" s="58"/>
      <c r="E76" s="58"/>
      <c r="F76" s="58"/>
      <c r="G76" s="58"/>
      <c r="H76" s="58"/>
      <c r="I76" s="58"/>
      <c r="J76" s="58"/>
    </row>
    <row r="77" spans="1:10" x14ac:dyDescent="0.25">
      <c r="A77" s="106" t="s">
        <v>163</v>
      </c>
      <c r="B77" s="97"/>
      <c r="C77" s="97"/>
      <c r="D77" s="97"/>
      <c r="E77" s="97"/>
      <c r="F77" s="97"/>
      <c r="G77" s="97"/>
      <c r="H77" s="97"/>
      <c r="I77" s="97"/>
      <c r="J77" s="98"/>
    </row>
    <row r="78" spans="1:10" x14ac:dyDescent="0.25">
      <c r="A78" s="118" t="str">
        <f>A19</f>
        <v>ORIGEM DOS RECURSOS (1): Municipal</v>
      </c>
      <c r="B78" s="97"/>
      <c r="C78" s="97"/>
      <c r="D78" s="97"/>
      <c r="E78" s="97"/>
      <c r="F78" s="97"/>
      <c r="G78" s="97"/>
      <c r="H78" s="97"/>
      <c r="I78" s="97"/>
      <c r="J78" s="98"/>
    </row>
    <row r="79" spans="1:10" ht="72.75" x14ac:dyDescent="0.25">
      <c r="A79" s="119" t="s">
        <v>164</v>
      </c>
      <c r="B79" s="98"/>
      <c r="C79" s="120" t="s">
        <v>165</v>
      </c>
      <c r="D79" s="121"/>
      <c r="E79" s="119" t="s">
        <v>166</v>
      </c>
      <c r="F79" s="98"/>
      <c r="G79" s="119" t="s">
        <v>167</v>
      </c>
      <c r="H79" s="98"/>
      <c r="I79" s="59" t="s">
        <v>168</v>
      </c>
      <c r="J79" s="59" t="s">
        <v>169</v>
      </c>
    </row>
    <row r="80" spans="1:10" x14ac:dyDescent="0.25">
      <c r="A80" s="111" t="s">
        <v>170</v>
      </c>
      <c r="B80" s="111"/>
      <c r="C80" s="112">
        <v>4594.5600000000004</v>
      </c>
      <c r="D80" s="104"/>
      <c r="E80" s="102">
        <v>795.48</v>
      </c>
      <c r="F80" s="104"/>
      <c r="G80" s="102">
        <f t="shared" ref="G80:G85" si="0">C80-J80</f>
        <v>4179.6600000000008</v>
      </c>
      <c r="H80" s="104"/>
      <c r="I80" s="60">
        <f t="shared" ref="I80:I85" si="1">+E80+G80</f>
        <v>4975.1400000000012</v>
      </c>
      <c r="J80" s="60">
        <v>414.9</v>
      </c>
    </row>
    <row r="81" spans="1:10" x14ac:dyDescent="0.25">
      <c r="A81" s="115" t="s">
        <v>171</v>
      </c>
      <c r="B81" s="115"/>
      <c r="C81" s="112">
        <v>4599.83</v>
      </c>
      <c r="D81" s="104"/>
      <c r="E81" s="102">
        <v>919</v>
      </c>
      <c r="F81" s="104"/>
      <c r="G81" s="102">
        <f t="shared" si="0"/>
        <v>3494.17</v>
      </c>
      <c r="H81" s="104"/>
      <c r="I81" s="60">
        <f t="shared" si="1"/>
        <v>4413.17</v>
      </c>
      <c r="J81" s="60">
        <v>1105.6600000000001</v>
      </c>
    </row>
    <row r="82" spans="1:10" x14ac:dyDescent="0.25">
      <c r="A82" s="116" t="s">
        <v>172</v>
      </c>
      <c r="B82" s="117"/>
      <c r="C82" s="112">
        <v>62351.47</v>
      </c>
      <c r="D82" s="104"/>
      <c r="E82" s="102">
        <v>0</v>
      </c>
      <c r="F82" s="104"/>
      <c r="G82" s="102">
        <f t="shared" si="0"/>
        <v>62351.47</v>
      </c>
      <c r="H82" s="104"/>
      <c r="I82" s="60">
        <f t="shared" si="1"/>
        <v>62351.47</v>
      </c>
      <c r="J82" s="60">
        <v>0</v>
      </c>
    </row>
    <row r="83" spans="1:10" x14ac:dyDescent="0.25">
      <c r="A83" s="111" t="s">
        <v>173</v>
      </c>
      <c r="B83" s="111"/>
      <c r="C83" s="112">
        <v>0</v>
      </c>
      <c r="D83" s="104"/>
      <c r="E83" s="102">
        <v>0</v>
      </c>
      <c r="F83" s="104"/>
      <c r="G83" s="102">
        <f t="shared" si="0"/>
        <v>0</v>
      </c>
      <c r="H83" s="104"/>
      <c r="I83" s="60">
        <f t="shared" si="1"/>
        <v>0</v>
      </c>
      <c r="J83" s="60">
        <v>0</v>
      </c>
    </row>
    <row r="84" spans="1:10" x14ac:dyDescent="0.25">
      <c r="A84" s="111" t="s">
        <v>174</v>
      </c>
      <c r="B84" s="111"/>
      <c r="C84" s="112">
        <v>4082.87</v>
      </c>
      <c r="D84" s="104"/>
      <c r="E84" s="102">
        <v>7342.77</v>
      </c>
      <c r="F84" s="104"/>
      <c r="G84" s="102">
        <f t="shared" si="0"/>
        <v>1837.2999999999997</v>
      </c>
      <c r="H84" s="104"/>
      <c r="I84" s="60">
        <f t="shared" si="1"/>
        <v>9180.07</v>
      </c>
      <c r="J84" s="60">
        <v>2245.5700000000002</v>
      </c>
    </row>
    <row r="85" spans="1:10" x14ac:dyDescent="0.25">
      <c r="A85" s="111" t="s">
        <v>175</v>
      </c>
      <c r="B85" s="111"/>
      <c r="C85" s="112">
        <v>2514.7600000000002</v>
      </c>
      <c r="D85" s="104"/>
      <c r="E85" s="102">
        <v>819.03</v>
      </c>
      <c r="F85" s="104"/>
      <c r="G85" s="102">
        <f t="shared" si="0"/>
        <v>1695.7300000000002</v>
      </c>
      <c r="H85" s="104"/>
      <c r="I85" s="60">
        <f t="shared" si="1"/>
        <v>2514.7600000000002</v>
      </c>
      <c r="J85" s="60">
        <v>819.03</v>
      </c>
    </row>
    <row r="86" spans="1:10" x14ac:dyDescent="0.25">
      <c r="A86" s="113" t="s">
        <v>116</v>
      </c>
      <c r="B86" s="114"/>
      <c r="C86" s="112">
        <f>SUM(C80:D85)</f>
        <v>78143.489999999991</v>
      </c>
      <c r="D86" s="104"/>
      <c r="E86" s="102">
        <f>SUM(E80:F85)</f>
        <v>9876.2800000000007</v>
      </c>
      <c r="F86" s="104"/>
      <c r="G86" s="102">
        <f>SUM(G80:H85)</f>
        <v>73558.33</v>
      </c>
      <c r="H86" s="104"/>
      <c r="I86" s="60">
        <f>SUM(I80:I85)</f>
        <v>83434.61</v>
      </c>
      <c r="J86" s="60">
        <f>SUM(J80:J85)</f>
        <v>4585.16</v>
      </c>
    </row>
    <row r="87" spans="1:10" x14ac:dyDescent="0.25">
      <c r="A87" s="55"/>
      <c r="B87" s="55"/>
      <c r="C87" s="55"/>
      <c r="D87" s="55"/>
      <c r="E87" s="55"/>
      <c r="F87" s="55"/>
      <c r="G87" s="55"/>
      <c r="H87" s="55"/>
      <c r="I87" s="55"/>
      <c r="J87" s="55"/>
    </row>
    <row r="88" spans="1:10" x14ac:dyDescent="0.25">
      <c r="A88" s="108" t="s">
        <v>176</v>
      </c>
      <c r="B88" s="105"/>
      <c r="C88" s="105"/>
      <c r="D88" s="105"/>
      <c r="E88" s="105"/>
      <c r="F88" s="105"/>
      <c r="G88" s="105"/>
      <c r="H88" s="105"/>
      <c r="I88" s="105"/>
      <c r="J88" s="105"/>
    </row>
    <row r="89" spans="1:10" x14ac:dyDescent="0.25">
      <c r="A89" s="108" t="s">
        <v>177</v>
      </c>
      <c r="B89" s="105"/>
      <c r="C89" s="105"/>
      <c r="D89" s="105"/>
      <c r="E89" s="105"/>
      <c r="F89" s="105"/>
      <c r="G89" s="105"/>
      <c r="H89" s="105"/>
      <c r="I89" s="105"/>
      <c r="J89" s="105"/>
    </row>
    <row r="90" spans="1:10" x14ac:dyDescent="0.25">
      <c r="A90" s="108" t="s">
        <v>178</v>
      </c>
      <c r="B90" s="105"/>
      <c r="C90" s="105"/>
      <c r="D90" s="105"/>
      <c r="E90" s="105"/>
      <c r="F90" s="105"/>
      <c r="G90" s="105"/>
      <c r="H90" s="105"/>
      <c r="I90" s="105"/>
      <c r="J90" s="105"/>
    </row>
    <row r="91" spans="1:10" x14ac:dyDescent="0.25">
      <c r="A91" s="108" t="s">
        <v>179</v>
      </c>
      <c r="B91" s="105"/>
      <c r="C91" s="105"/>
      <c r="D91" s="105"/>
      <c r="E91" s="105"/>
      <c r="F91" s="105"/>
      <c r="G91" s="105"/>
      <c r="H91" s="105"/>
      <c r="I91" s="105"/>
      <c r="J91" s="105"/>
    </row>
    <row r="92" spans="1:10" ht="23.25" customHeight="1" x14ac:dyDescent="0.25">
      <c r="A92" s="109" t="s">
        <v>180</v>
      </c>
      <c r="B92" s="110"/>
      <c r="C92" s="110"/>
      <c r="D92" s="110"/>
      <c r="E92" s="110"/>
      <c r="F92" s="110"/>
      <c r="G92" s="110"/>
      <c r="H92" s="110"/>
      <c r="I92" s="110"/>
      <c r="J92" s="110"/>
    </row>
    <row r="93" spans="1:10" x14ac:dyDescent="0.25">
      <c r="A93" s="108" t="s">
        <v>181</v>
      </c>
      <c r="B93" s="105"/>
      <c r="C93" s="105"/>
      <c r="D93" s="105"/>
      <c r="E93" s="105"/>
      <c r="F93" s="105"/>
      <c r="G93" s="105"/>
      <c r="H93" s="105"/>
      <c r="I93" s="105"/>
      <c r="J93" s="105"/>
    </row>
    <row r="94" spans="1:10" x14ac:dyDescent="0.25">
      <c r="A94" s="105"/>
      <c r="B94" s="105"/>
      <c r="C94" s="105"/>
      <c r="D94" s="105"/>
      <c r="E94" s="105"/>
      <c r="F94" s="105"/>
      <c r="G94" s="105"/>
      <c r="H94" s="105"/>
      <c r="I94" s="105"/>
      <c r="J94" s="105"/>
    </row>
    <row r="95" spans="1:10" x14ac:dyDescent="0.25">
      <c r="A95" s="106" t="s">
        <v>182</v>
      </c>
      <c r="B95" s="97"/>
      <c r="C95" s="97"/>
      <c r="D95" s="97"/>
      <c r="E95" s="97"/>
      <c r="F95" s="97"/>
      <c r="G95" s="97"/>
      <c r="H95" s="97"/>
      <c r="I95" s="97"/>
      <c r="J95" s="98"/>
    </row>
    <row r="96" spans="1:10" x14ac:dyDescent="0.25">
      <c r="A96" s="96" t="s">
        <v>183</v>
      </c>
      <c r="B96" s="97"/>
      <c r="C96" s="97"/>
      <c r="D96" s="97"/>
      <c r="E96" s="97"/>
      <c r="F96" s="97"/>
      <c r="G96" s="98"/>
      <c r="H96" s="99">
        <f>I39</f>
        <v>107677.45999999999</v>
      </c>
      <c r="I96" s="100"/>
      <c r="J96" s="101"/>
    </row>
    <row r="97" spans="1:10" x14ac:dyDescent="0.25">
      <c r="A97" s="96" t="s">
        <v>184</v>
      </c>
      <c r="B97" s="97"/>
      <c r="C97" s="97"/>
      <c r="D97" s="97"/>
      <c r="E97" s="97"/>
      <c r="F97" s="97"/>
      <c r="G97" s="98"/>
      <c r="H97" s="107">
        <f>I86</f>
        <v>83434.61</v>
      </c>
      <c r="I97" s="100"/>
      <c r="J97" s="101"/>
    </row>
    <row r="98" spans="1:10" x14ac:dyDescent="0.25">
      <c r="A98" s="96" t="s">
        <v>185</v>
      </c>
      <c r="B98" s="97"/>
      <c r="C98" s="97"/>
      <c r="D98" s="97"/>
      <c r="E98" s="97"/>
      <c r="F98" s="97"/>
      <c r="G98" s="98"/>
      <c r="H98" s="99">
        <f>I37-H97-I38</f>
        <v>24242.849999999991</v>
      </c>
      <c r="I98" s="100"/>
      <c r="J98" s="101"/>
    </row>
    <row r="99" spans="1:10" x14ac:dyDescent="0.25">
      <c r="A99" s="96" t="s">
        <v>186</v>
      </c>
      <c r="B99" s="97"/>
      <c r="C99" s="97"/>
      <c r="D99" s="97"/>
      <c r="E99" s="97"/>
      <c r="F99" s="97"/>
      <c r="G99" s="98"/>
      <c r="H99" s="102">
        <v>0</v>
      </c>
      <c r="I99" s="103"/>
      <c r="J99" s="104"/>
    </row>
    <row r="100" spans="1:10" x14ac:dyDescent="0.25">
      <c r="A100" s="96" t="s">
        <v>187</v>
      </c>
      <c r="B100" s="97"/>
      <c r="C100" s="97"/>
      <c r="D100" s="97"/>
      <c r="E100" s="97"/>
      <c r="F100" s="97"/>
      <c r="G100" s="98"/>
      <c r="H100" s="99">
        <f>H98-H99</f>
        <v>24242.849999999991</v>
      </c>
      <c r="I100" s="100"/>
      <c r="J100" s="101"/>
    </row>
    <row r="101" spans="1:10" x14ac:dyDescent="0.25">
      <c r="A101" s="55"/>
      <c r="B101" s="55"/>
      <c r="C101" s="55"/>
      <c r="D101" s="55"/>
      <c r="E101" s="55"/>
      <c r="F101" s="55"/>
      <c r="G101" s="55"/>
      <c r="H101" s="55"/>
      <c r="I101" s="55"/>
      <c r="J101" s="55"/>
    </row>
    <row r="102" spans="1:10" x14ac:dyDescent="0.25">
      <c r="A102" s="90" t="s">
        <v>188</v>
      </c>
      <c r="B102" s="91"/>
      <c r="C102" s="91"/>
      <c r="D102" s="91"/>
      <c r="E102" s="91"/>
      <c r="F102" s="91"/>
      <c r="G102" s="91"/>
      <c r="H102" s="91"/>
      <c r="I102" s="91"/>
      <c r="J102" s="92"/>
    </row>
    <row r="103" spans="1:10" ht="12" customHeight="1" x14ac:dyDescent="0.25">
      <c r="A103" s="93"/>
      <c r="B103" s="94"/>
      <c r="C103" s="94"/>
      <c r="D103" s="94"/>
      <c r="E103" s="94"/>
      <c r="F103" s="94"/>
      <c r="G103" s="94"/>
      <c r="H103" s="94"/>
      <c r="I103" s="94"/>
      <c r="J103" s="95"/>
    </row>
    <row r="104" spans="1:10" x14ac:dyDescent="0.25">
      <c r="A104" s="55"/>
      <c r="B104" s="55"/>
      <c r="C104" s="55"/>
      <c r="D104" s="55"/>
      <c r="E104" s="55"/>
      <c r="F104" s="55"/>
      <c r="G104" s="55"/>
      <c r="H104" s="55"/>
      <c r="I104" s="55"/>
      <c r="J104" s="55"/>
    </row>
    <row r="105" spans="1:10" x14ac:dyDescent="0.25">
      <c r="A105" s="61"/>
      <c r="B105" s="61" t="s">
        <v>191</v>
      </c>
      <c r="C105" s="61"/>
      <c r="D105" s="61"/>
      <c r="E105" s="61"/>
      <c r="F105" s="61"/>
      <c r="G105" s="61"/>
      <c r="H105" s="61"/>
      <c r="I105" s="61"/>
      <c r="J105" s="55"/>
    </row>
    <row r="106" spans="1:10" x14ac:dyDescent="0.25">
      <c r="A106" s="61"/>
      <c r="B106" s="61"/>
      <c r="C106" s="61"/>
      <c r="D106" s="61"/>
      <c r="E106" s="61"/>
      <c r="F106" s="61"/>
      <c r="G106" s="61"/>
      <c r="H106" s="61"/>
      <c r="I106" s="61"/>
      <c r="J106" s="55"/>
    </row>
    <row r="107" spans="1:10" x14ac:dyDescent="0.25">
      <c r="A107" s="61"/>
      <c r="B107" s="61"/>
      <c r="C107" s="61"/>
      <c r="D107" s="61"/>
      <c r="E107" s="61"/>
      <c r="F107" s="61"/>
      <c r="G107" s="61"/>
      <c r="H107" s="61"/>
      <c r="I107" s="61"/>
      <c r="J107" s="55"/>
    </row>
    <row r="108" spans="1:10" x14ac:dyDescent="0.25">
      <c r="A108" s="61"/>
      <c r="B108" s="61"/>
      <c r="C108" s="61"/>
      <c r="D108" s="61"/>
      <c r="E108" s="61"/>
      <c r="F108" s="61"/>
      <c r="G108" s="61"/>
      <c r="H108" s="61"/>
      <c r="I108" s="61"/>
      <c r="J108" s="55"/>
    </row>
    <row r="109" spans="1:10" x14ac:dyDescent="0.25">
      <c r="A109" s="61"/>
      <c r="B109" s="61"/>
      <c r="C109" s="61"/>
      <c r="D109" s="61"/>
      <c r="E109" s="61"/>
      <c r="F109" s="61"/>
      <c r="G109" s="61"/>
      <c r="H109" s="61"/>
      <c r="I109" s="61"/>
      <c r="J109" s="55"/>
    </row>
    <row r="110" spans="1:10" x14ac:dyDescent="0.25">
      <c r="A110" s="61"/>
      <c r="B110" s="62"/>
      <c r="C110" s="61"/>
      <c r="D110" s="61"/>
      <c r="E110" s="61"/>
      <c r="F110" s="61"/>
      <c r="G110" s="61"/>
      <c r="H110" s="62"/>
      <c r="I110" s="61"/>
      <c r="J110" s="55"/>
    </row>
    <row r="111" spans="1:10" x14ac:dyDescent="0.2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10" x14ac:dyDescent="0.25">
      <c r="B112" s="63"/>
      <c r="H112" s="51"/>
    </row>
  </sheetData>
  <mergeCells count="147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opLeftCell="A100" workbookViewId="0">
      <selection activeCell="H110" sqref="H110:I112"/>
    </sheetView>
  </sheetViews>
  <sheetFormatPr defaultRowHeight="15" x14ac:dyDescent="0.25"/>
  <cols>
    <col min="1" max="2" width="13.7109375" style="28" customWidth="1"/>
    <col min="3" max="3" width="9.7109375" style="28" customWidth="1"/>
    <col min="4" max="4" width="11.7109375" style="28" customWidth="1"/>
    <col min="5" max="8" width="9.7109375" style="28" customWidth="1"/>
    <col min="9" max="10" width="15.7109375" style="28" customWidth="1"/>
    <col min="11" max="16384" width="9.140625" style="28"/>
  </cols>
  <sheetData>
    <row r="1" spans="1:10" ht="15.75" x14ac:dyDescent="0.25">
      <c r="A1" s="127" t="s">
        <v>118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x14ac:dyDescent="0.25">
      <c r="A2" s="122" t="s">
        <v>119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x14ac:dyDescent="0.25">
      <c r="A3" s="122" t="s">
        <v>120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x14ac:dyDescent="0.25">
      <c r="A4" s="122" t="s">
        <v>121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0" x14ac:dyDescent="0.25">
      <c r="A5" s="123" t="s">
        <v>122</v>
      </c>
      <c r="B5" s="123"/>
      <c r="C5" s="123"/>
      <c r="D5" s="123"/>
      <c r="E5" s="123"/>
      <c r="F5" s="123"/>
      <c r="G5" s="123"/>
      <c r="H5" s="123"/>
      <c r="I5" s="123"/>
      <c r="J5" s="123"/>
    </row>
    <row r="6" spans="1:10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x14ac:dyDescent="0.25">
      <c r="A7" s="124" t="s">
        <v>123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0" x14ac:dyDescent="0.25">
      <c r="A8" s="124" t="s">
        <v>124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0" x14ac:dyDescent="0.25">
      <c r="A9" s="54"/>
      <c r="B9" s="55"/>
      <c r="C9" s="55"/>
      <c r="D9" s="55"/>
      <c r="E9" s="55"/>
      <c r="F9" s="55"/>
      <c r="G9" s="55"/>
      <c r="H9" s="55"/>
      <c r="I9" s="55"/>
      <c r="J9" s="55"/>
    </row>
    <row r="10" spans="1:10" x14ac:dyDescent="0.25">
      <c r="A10" s="159" t="s">
        <v>125</v>
      </c>
      <c r="B10" s="97"/>
      <c r="C10" s="97"/>
      <c r="D10" s="97"/>
      <c r="E10" s="97"/>
      <c r="F10" s="97"/>
      <c r="G10" s="97"/>
      <c r="H10" s="97"/>
      <c r="I10" s="97"/>
      <c r="J10" s="98"/>
    </row>
    <row r="11" spans="1:10" x14ac:dyDescent="0.25">
      <c r="A11" s="153" t="s">
        <v>126</v>
      </c>
      <c r="B11" s="97"/>
      <c r="C11" s="97"/>
      <c r="D11" s="97"/>
      <c r="E11" s="97"/>
      <c r="F11" s="97"/>
      <c r="G11" s="97"/>
      <c r="H11" s="97"/>
      <c r="I11" s="97"/>
      <c r="J11" s="98"/>
    </row>
    <row r="12" spans="1:10" x14ac:dyDescent="0.25">
      <c r="A12" s="153" t="s">
        <v>127</v>
      </c>
      <c r="B12" s="97"/>
      <c r="C12" s="97"/>
      <c r="D12" s="97"/>
      <c r="E12" s="97"/>
      <c r="F12" s="97"/>
      <c r="G12" s="97"/>
      <c r="H12" s="97"/>
      <c r="I12" s="97"/>
      <c r="J12" s="98"/>
    </row>
    <row r="13" spans="1:10" x14ac:dyDescent="0.25">
      <c r="A13" s="153" t="s">
        <v>128</v>
      </c>
      <c r="B13" s="97"/>
      <c r="C13" s="97"/>
      <c r="D13" s="97"/>
      <c r="E13" s="97"/>
      <c r="F13" s="97"/>
      <c r="G13" s="97"/>
      <c r="H13" s="97"/>
      <c r="I13" s="97"/>
      <c r="J13" s="98"/>
    </row>
    <row r="14" spans="1:10" x14ac:dyDescent="0.25">
      <c r="A14" s="159" t="s">
        <v>129</v>
      </c>
      <c r="B14" s="97"/>
      <c r="C14" s="97"/>
      <c r="D14" s="97"/>
      <c r="E14" s="97"/>
      <c r="F14" s="97"/>
      <c r="G14" s="97"/>
      <c r="H14" s="97"/>
      <c r="I14" s="97"/>
      <c r="J14" s="98"/>
    </row>
    <row r="15" spans="1:10" x14ac:dyDescent="0.25">
      <c r="A15" s="153" t="s">
        <v>130</v>
      </c>
      <c r="B15" s="97"/>
      <c r="C15" s="97"/>
      <c r="D15" s="97"/>
      <c r="E15" s="97"/>
      <c r="F15" s="97"/>
      <c r="G15" s="97"/>
      <c r="H15" s="97"/>
      <c r="I15" s="97"/>
      <c r="J15" s="98"/>
    </row>
    <row r="16" spans="1:10" x14ac:dyDescent="0.25">
      <c r="A16" s="154" t="s">
        <v>190</v>
      </c>
      <c r="B16" s="155"/>
      <c r="C16" s="155"/>
      <c r="D16" s="155"/>
      <c r="E16" s="155"/>
      <c r="F16" s="155"/>
      <c r="G16" s="155"/>
      <c r="H16" s="155"/>
      <c r="I16" s="155"/>
      <c r="J16" s="155"/>
    </row>
    <row r="17" spans="1:10" x14ac:dyDescent="0.25">
      <c r="A17" s="156" t="s">
        <v>131</v>
      </c>
      <c r="B17" s="97"/>
      <c r="C17" s="97"/>
      <c r="D17" s="97"/>
      <c r="E17" s="97"/>
      <c r="F17" s="97"/>
      <c r="G17" s="97"/>
      <c r="H17" s="97"/>
      <c r="I17" s="97"/>
      <c r="J17" s="98"/>
    </row>
    <row r="18" spans="1:10" x14ac:dyDescent="0.25">
      <c r="A18" s="157"/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0" x14ac:dyDescent="0.25">
      <c r="A19" s="158" t="s">
        <v>132</v>
      </c>
      <c r="B19" s="97"/>
      <c r="C19" s="97"/>
      <c r="D19" s="97"/>
      <c r="E19" s="97"/>
      <c r="F19" s="97"/>
      <c r="G19" s="97"/>
      <c r="H19" s="97"/>
      <c r="I19" s="97"/>
      <c r="J19" s="98"/>
    </row>
    <row r="20" spans="1:10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</row>
    <row r="21" spans="1:10" x14ac:dyDescent="0.25">
      <c r="A21" s="119" t="s">
        <v>133</v>
      </c>
      <c r="B21" s="97"/>
      <c r="C21" s="97"/>
      <c r="D21" s="98"/>
      <c r="E21" s="119" t="s">
        <v>134</v>
      </c>
      <c r="F21" s="98"/>
      <c r="G21" s="119" t="s">
        <v>135</v>
      </c>
      <c r="H21" s="98"/>
      <c r="I21" s="119" t="s">
        <v>136</v>
      </c>
      <c r="J21" s="98"/>
    </row>
    <row r="22" spans="1:10" x14ac:dyDescent="0.25">
      <c r="A22" s="142" t="s">
        <v>137</v>
      </c>
      <c r="B22" s="143"/>
      <c r="C22" s="143"/>
      <c r="D22" s="144"/>
      <c r="E22" s="145">
        <v>43131</v>
      </c>
      <c r="F22" s="146"/>
      <c r="G22" s="147" t="s">
        <v>138</v>
      </c>
      <c r="H22" s="146"/>
      <c r="I22" s="148">
        <v>1543440</v>
      </c>
      <c r="J22" s="146"/>
    </row>
    <row r="23" spans="1:10" x14ac:dyDescent="0.25">
      <c r="A23" s="142" t="s">
        <v>139</v>
      </c>
      <c r="B23" s="143"/>
      <c r="C23" s="143"/>
      <c r="D23" s="144"/>
      <c r="E23" s="145">
        <v>43272</v>
      </c>
      <c r="F23" s="151"/>
      <c r="G23" s="147" t="s">
        <v>140</v>
      </c>
      <c r="H23" s="146"/>
      <c r="I23" s="148">
        <v>46306.06</v>
      </c>
      <c r="J23" s="152"/>
    </row>
    <row r="24" spans="1:10" x14ac:dyDescent="0.25">
      <c r="A24" s="142" t="s">
        <v>141</v>
      </c>
      <c r="B24" s="143"/>
      <c r="C24" s="143"/>
      <c r="D24" s="144"/>
      <c r="E24" s="145">
        <v>43462</v>
      </c>
      <c r="F24" s="146"/>
      <c r="G24" s="147" t="s">
        <v>142</v>
      </c>
      <c r="H24" s="146"/>
      <c r="I24" s="148">
        <v>1662821.82</v>
      </c>
      <c r="J24" s="146"/>
    </row>
    <row r="25" spans="1:10" x14ac:dyDescent="0.25">
      <c r="A25" s="142" t="s">
        <v>143</v>
      </c>
      <c r="B25" s="143"/>
      <c r="C25" s="143"/>
      <c r="D25" s="144"/>
      <c r="E25" s="145">
        <v>43588</v>
      </c>
      <c r="F25" s="146"/>
      <c r="G25" s="147" t="s">
        <v>142</v>
      </c>
      <c r="H25" s="146"/>
      <c r="I25" s="148">
        <v>1781796.38</v>
      </c>
      <c r="J25" s="146"/>
    </row>
    <row r="26" spans="1:10" x14ac:dyDescent="0.25">
      <c r="A26" s="142" t="s">
        <v>144</v>
      </c>
      <c r="B26" s="143"/>
      <c r="C26" s="143"/>
      <c r="D26" s="144"/>
      <c r="E26" s="145">
        <v>43825</v>
      </c>
      <c r="F26" s="146"/>
      <c r="G26" s="147" t="s">
        <v>145</v>
      </c>
      <c r="H26" s="146"/>
      <c r="I26" s="148">
        <v>3444361.84</v>
      </c>
      <c r="J26" s="146"/>
    </row>
    <row r="27" spans="1:10" x14ac:dyDescent="0.25">
      <c r="A27" s="55"/>
      <c r="B27" s="55"/>
      <c r="C27" s="55"/>
      <c r="D27" s="55"/>
      <c r="E27" s="55"/>
      <c r="F27" s="55"/>
      <c r="G27" s="55"/>
      <c r="H27" s="55"/>
      <c r="I27" s="56"/>
      <c r="J27" s="56"/>
    </row>
    <row r="28" spans="1:10" x14ac:dyDescent="0.25">
      <c r="A28" s="106" t="s">
        <v>146</v>
      </c>
      <c r="B28" s="97"/>
      <c r="C28" s="97"/>
      <c r="D28" s="97"/>
      <c r="E28" s="97"/>
      <c r="F28" s="97"/>
      <c r="G28" s="97"/>
      <c r="H28" s="97"/>
      <c r="I28" s="97"/>
      <c r="J28" s="98"/>
    </row>
    <row r="29" spans="1:10" x14ac:dyDescent="0.25">
      <c r="A29" s="149" t="s">
        <v>147</v>
      </c>
      <c r="B29" s="98"/>
      <c r="C29" s="149" t="s">
        <v>148</v>
      </c>
      <c r="D29" s="98"/>
      <c r="E29" s="149" t="s">
        <v>149</v>
      </c>
      <c r="F29" s="98"/>
      <c r="G29" s="149" t="s">
        <v>150</v>
      </c>
      <c r="H29" s="150"/>
      <c r="I29" s="149" t="s">
        <v>151</v>
      </c>
      <c r="J29" s="98"/>
    </row>
    <row r="30" spans="1:10" x14ac:dyDescent="0.25">
      <c r="A30" s="137">
        <v>43992</v>
      </c>
      <c r="B30" s="101"/>
      <c r="C30" s="102">
        <v>50000</v>
      </c>
      <c r="D30" s="104"/>
      <c r="E30" s="138">
        <v>43984</v>
      </c>
      <c r="F30" s="101"/>
      <c r="G30" s="139">
        <v>1</v>
      </c>
      <c r="H30" s="140"/>
      <c r="I30" s="136">
        <v>50000</v>
      </c>
      <c r="J30" s="131"/>
    </row>
    <row r="31" spans="1:10" x14ac:dyDescent="0.25">
      <c r="A31" s="138"/>
      <c r="B31" s="141"/>
      <c r="C31" s="102"/>
      <c r="D31" s="104"/>
      <c r="E31" s="138"/>
      <c r="F31" s="141"/>
      <c r="G31" s="139"/>
      <c r="H31" s="140"/>
      <c r="I31" s="136"/>
      <c r="J31" s="131"/>
    </row>
    <row r="32" spans="1:10" x14ac:dyDescent="0.25">
      <c r="A32" s="135"/>
      <c r="B32" s="98"/>
      <c r="C32" s="135"/>
      <c r="D32" s="98"/>
      <c r="E32" s="135"/>
      <c r="F32" s="98"/>
      <c r="G32" s="135"/>
      <c r="H32" s="98"/>
      <c r="I32" s="136"/>
      <c r="J32" s="131"/>
    </row>
    <row r="33" spans="1:10" x14ac:dyDescent="0.25">
      <c r="A33" s="128" t="s">
        <v>152</v>
      </c>
      <c r="B33" s="97"/>
      <c r="C33" s="97"/>
      <c r="D33" s="97"/>
      <c r="E33" s="97"/>
      <c r="F33" s="98"/>
      <c r="G33" s="129"/>
      <c r="H33" s="98"/>
      <c r="I33" s="130">
        <v>0</v>
      </c>
      <c r="J33" s="131"/>
    </row>
    <row r="34" spans="1:10" x14ac:dyDescent="0.25">
      <c r="A34" s="128" t="s">
        <v>153</v>
      </c>
      <c r="B34" s="97"/>
      <c r="C34" s="97"/>
      <c r="D34" s="97"/>
      <c r="E34" s="97"/>
      <c r="F34" s="98"/>
      <c r="G34" s="129"/>
      <c r="H34" s="98"/>
      <c r="I34" s="132">
        <f>SUM(I30:J32)</f>
        <v>50000</v>
      </c>
      <c r="J34" s="131"/>
    </row>
    <row r="35" spans="1:10" x14ac:dyDescent="0.25">
      <c r="A35" s="128" t="s">
        <v>154</v>
      </c>
      <c r="B35" s="97"/>
      <c r="C35" s="97"/>
      <c r="D35" s="97"/>
      <c r="E35" s="97"/>
      <c r="F35" s="98"/>
      <c r="G35" s="129"/>
      <c r="H35" s="98"/>
      <c r="I35" s="130">
        <v>0</v>
      </c>
      <c r="J35" s="131"/>
    </row>
    <row r="36" spans="1:10" x14ac:dyDescent="0.25">
      <c r="A36" s="128" t="s">
        <v>155</v>
      </c>
      <c r="B36" s="133"/>
      <c r="C36" s="133"/>
      <c r="D36" s="133"/>
      <c r="E36" s="133"/>
      <c r="F36" s="134"/>
      <c r="G36" s="129"/>
      <c r="H36" s="98"/>
      <c r="I36" s="132">
        <v>0</v>
      </c>
      <c r="J36" s="131"/>
    </row>
    <row r="37" spans="1:10" x14ac:dyDescent="0.25">
      <c r="A37" s="128" t="s">
        <v>156</v>
      </c>
      <c r="B37" s="97"/>
      <c r="C37" s="97"/>
      <c r="D37" s="97"/>
      <c r="E37" s="97"/>
      <c r="F37" s="98"/>
      <c r="G37" s="129"/>
      <c r="H37" s="98"/>
      <c r="I37" s="130">
        <f>SUM(I33:J36)</f>
        <v>50000</v>
      </c>
      <c r="J37" s="131"/>
    </row>
    <row r="38" spans="1:10" x14ac:dyDescent="0.25">
      <c r="A38" s="128" t="s">
        <v>157</v>
      </c>
      <c r="B38" s="97"/>
      <c r="C38" s="97"/>
      <c r="D38" s="97"/>
      <c r="E38" s="97"/>
      <c r="F38" s="98"/>
      <c r="G38" s="129"/>
      <c r="H38" s="98"/>
      <c r="I38" s="130">
        <v>0</v>
      </c>
      <c r="J38" s="131"/>
    </row>
    <row r="39" spans="1:10" x14ac:dyDescent="0.25">
      <c r="A39" s="128" t="s">
        <v>158</v>
      </c>
      <c r="B39" s="97"/>
      <c r="C39" s="97"/>
      <c r="D39" s="97"/>
      <c r="E39" s="97"/>
      <c r="F39" s="98"/>
      <c r="G39" s="129"/>
      <c r="H39" s="98"/>
      <c r="I39" s="132">
        <f>I37+I38</f>
        <v>50000</v>
      </c>
      <c r="J39" s="131"/>
    </row>
    <row r="40" spans="1:10" x14ac:dyDescent="0.25">
      <c r="A40" s="108" t="s">
        <v>159</v>
      </c>
      <c r="B40" s="105"/>
      <c r="C40" s="105"/>
      <c r="D40" s="105"/>
      <c r="E40" s="105"/>
      <c r="F40" s="105"/>
      <c r="G40" s="105"/>
      <c r="H40" s="105"/>
      <c r="I40" s="105"/>
      <c r="J40" s="105"/>
    </row>
    <row r="41" spans="1:10" x14ac:dyDescent="0.25">
      <c r="A41" s="108" t="s">
        <v>160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08" t="s">
        <v>161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</row>
    <row r="44" spans="1:10" ht="21.75" customHeight="1" x14ac:dyDescent="0.25">
      <c r="A44" s="125" t="s">
        <v>162</v>
      </c>
      <c r="B44" s="126"/>
      <c r="C44" s="126"/>
      <c r="D44" s="126"/>
      <c r="E44" s="126"/>
      <c r="F44" s="126"/>
      <c r="G44" s="126"/>
      <c r="H44" s="126"/>
      <c r="I44" s="126"/>
      <c r="J44" s="121"/>
    </row>
    <row r="45" spans="1:10" x14ac:dyDescent="0.25">
      <c r="A45" s="57"/>
      <c r="B45" s="58"/>
      <c r="C45" s="58"/>
      <c r="D45" s="58"/>
      <c r="E45" s="58"/>
      <c r="F45" s="58"/>
      <c r="G45" s="58"/>
      <c r="H45" s="58"/>
      <c r="I45" s="58"/>
      <c r="J45" s="58"/>
    </row>
    <row r="46" spans="1:10" x14ac:dyDescent="0.25">
      <c r="A46" s="57"/>
      <c r="B46" s="58"/>
      <c r="C46" s="58"/>
      <c r="D46" s="58"/>
      <c r="E46" s="58"/>
      <c r="F46" s="58"/>
      <c r="G46" s="58"/>
      <c r="H46" s="58"/>
      <c r="I46" s="58"/>
      <c r="J46" s="58"/>
    </row>
    <row r="47" spans="1:10" x14ac:dyDescent="0.25">
      <c r="A47" s="57"/>
      <c r="B47" s="58"/>
      <c r="C47" s="58"/>
      <c r="D47" s="58"/>
      <c r="E47" s="58"/>
      <c r="F47" s="58"/>
      <c r="G47" s="58"/>
      <c r="H47" s="58"/>
      <c r="I47" s="58"/>
      <c r="J47" s="58"/>
    </row>
    <row r="48" spans="1:10" x14ac:dyDescent="0.25">
      <c r="A48" s="57"/>
      <c r="B48" s="58"/>
      <c r="C48" s="58"/>
      <c r="D48" s="58"/>
      <c r="E48" s="58"/>
      <c r="F48" s="58"/>
      <c r="G48" s="58"/>
      <c r="H48" s="58"/>
      <c r="I48" s="58"/>
      <c r="J48" s="58"/>
    </row>
    <row r="49" spans="1:10" x14ac:dyDescent="0.25">
      <c r="A49" s="57"/>
      <c r="B49" s="58"/>
      <c r="C49" s="58"/>
      <c r="D49" s="58"/>
      <c r="E49" s="58"/>
      <c r="F49" s="58"/>
      <c r="G49" s="58"/>
      <c r="H49" s="58"/>
      <c r="I49" s="58"/>
      <c r="J49" s="58"/>
    </row>
    <row r="50" spans="1:10" x14ac:dyDescent="0.25">
      <c r="A50" s="57"/>
      <c r="B50" s="58"/>
      <c r="C50" s="58"/>
      <c r="D50" s="58"/>
      <c r="E50" s="58"/>
      <c r="F50" s="58"/>
      <c r="G50" s="58"/>
      <c r="H50" s="58"/>
      <c r="I50" s="58"/>
      <c r="J50" s="58"/>
    </row>
    <row r="51" spans="1:10" x14ac:dyDescent="0.25">
      <c r="A51" s="57"/>
      <c r="B51" s="58"/>
      <c r="C51" s="58"/>
      <c r="D51" s="58"/>
      <c r="E51" s="58"/>
      <c r="F51" s="58"/>
      <c r="G51" s="58"/>
      <c r="H51" s="58"/>
      <c r="I51" s="58"/>
      <c r="J51" s="58"/>
    </row>
    <row r="52" spans="1:10" x14ac:dyDescent="0.25">
      <c r="A52" s="57"/>
      <c r="B52" s="58"/>
      <c r="C52" s="58"/>
      <c r="D52" s="58"/>
      <c r="E52" s="58"/>
      <c r="F52" s="58"/>
      <c r="G52" s="58"/>
      <c r="H52" s="58"/>
      <c r="I52" s="58"/>
      <c r="J52" s="58"/>
    </row>
    <row r="53" spans="1:10" x14ac:dyDescent="0.25">
      <c r="A53" s="57"/>
      <c r="B53" s="58"/>
      <c r="C53" s="58"/>
      <c r="D53" s="58"/>
      <c r="E53" s="58"/>
      <c r="F53" s="58"/>
      <c r="G53" s="58"/>
      <c r="H53" s="58"/>
      <c r="I53" s="58"/>
      <c r="J53" s="58"/>
    </row>
    <row r="54" spans="1:10" x14ac:dyDescent="0.25">
      <c r="A54" s="57"/>
      <c r="B54" s="58"/>
      <c r="C54" s="58"/>
      <c r="D54" s="58"/>
      <c r="E54" s="58"/>
      <c r="F54" s="58"/>
      <c r="G54" s="58"/>
      <c r="H54" s="58"/>
      <c r="I54" s="58"/>
      <c r="J54" s="58"/>
    </row>
    <row r="55" spans="1:10" x14ac:dyDescent="0.25">
      <c r="A55" s="57"/>
      <c r="B55" s="58"/>
      <c r="C55" s="58"/>
      <c r="D55" s="58"/>
      <c r="E55" s="58"/>
      <c r="F55" s="58"/>
      <c r="G55" s="58"/>
      <c r="H55" s="58"/>
      <c r="I55" s="58"/>
      <c r="J55" s="58"/>
    </row>
    <row r="56" spans="1:10" x14ac:dyDescent="0.25">
      <c r="A56" s="57"/>
      <c r="B56" s="58"/>
      <c r="C56" s="58"/>
      <c r="D56" s="58"/>
      <c r="E56" s="58"/>
      <c r="F56" s="58"/>
      <c r="G56" s="58"/>
      <c r="H56" s="58"/>
      <c r="I56" s="58"/>
      <c r="J56" s="58"/>
    </row>
    <row r="57" spans="1:10" x14ac:dyDescent="0.25">
      <c r="A57" s="57"/>
      <c r="B57" s="58"/>
      <c r="C57" s="58"/>
      <c r="D57" s="58"/>
      <c r="E57" s="58"/>
      <c r="F57" s="58"/>
      <c r="G57" s="58"/>
      <c r="H57" s="58"/>
      <c r="I57" s="58"/>
      <c r="J57" s="58"/>
    </row>
    <row r="58" spans="1:10" x14ac:dyDescent="0.25">
      <c r="A58" s="57"/>
      <c r="B58" s="58"/>
      <c r="C58" s="58"/>
      <c r="D58" s="58"/>
      <c r="E58" s="58"/>
      <c r="F58" s="58"/>
      <c r="G58" s="58"/>
      <c r="H58" s="58"/>
      <c r="I58" s="58"/>
      <c r="J58" s="58"/>
    </row>
    <row r="59" spans="1:10" x14ac:dyDescent="0.25">
      <c r="A59" s="57"/>
      <c r="B59" s="58"/>
      <c r="C59" s="58"/>
      <c r="D59" s="58"/>
      <c r="E59" s="58"/>
      <c r="F59" s="58"/>
      <c r="G59" s="58"/>
      <c r="H59" s="58"/>
      <c r="I59" s="58"/>
      <c r="J59" s="58"/>
    </row>
    <row r="60" spans="1:10" x14ac:dyDescent="0.25">
      <c r="A60" s="57"/>
      <c r="B60" s="58"/>
      <c r="C60" s="58"/>
      <c r="D60" s="58"/>
      <c r="E60" s="58"/>
      <c r="F60" s="58"/>
      <c r="G60" s="58"/>
      <c r="H60" s="58"/>
      <c r="I60" s="58"/>
      <c r="J60" s="58"/>
    </row>
    <row r="61" spans="1:10" x14ac:dyDescent="0.25">
      <c r="A61" s="57"/>
      <c r="B61" s="58"/>
      <c r="C61" s="58"/>
      <c r="D61" s="58"/>
      <c r="E61" s="58"/>
      <c r="F61" s="58"/>
      <c r="G61" s="58"/>
      <c r="H61" s="58"/>
      <c r="I61" s="58"/>
      <c r="J61" s="58"/>
    </row>
    <row r="62" spans="1:10" x14ac:dyDescent="0.25">
      <c r="A62" s="57"/>
      <c r="B62" s="58"/>
      <c r="C62" s="58"/>
      <c r="D62" s="58"/>
      <c r="E62" s="58"/>
      <c r="F62" s="58"/>
      <c r="G62" s="58"/>
      <c r="H62" s="58"/>
      <c r="I62" s="58"/>
      <c r="J62" s="58"/>
    </row>
    <row r="63" spans="1:10" x14ac:dyDescent="0.25">
      <c r="A63" s="57"/>
      <c r="B63" s="58"/>
      <c r="C63" s="58"/>
      <c r="D63" s="58"/>
      <c r="E63" s="58"/>
      <c r="F63" s="58"/>
      <c r="G63" s="58"/>
      <c r="H63" s="58"/>
      <c r="I63" s="58"/>
      <c r="J63" s="58"/>
    </row>
    <row r="64" spans="1:10" x14ac:dyDescent="0.25">
      <c r="A64" s="57"/>
      <c r="B64" s="58"/>
      <c r="C64" s="58"/>
      <c r="D64" s="58"/>
      <c r="E64" s="58"/>
      <c r="F64" s="58"/>
      <c r="G64" s="58"/>
      <c r="H64" s="58"/>
      <c r="I64" s="58"/>
      <c r="J64" s="58"/>
    </row>
    <row r="65" spans="1:10" x14ac:dyDescent="0.25">
      <c r="A65" s="57"/>
      <c r="B65" s="58"/>
      <c r="C65" s="58"/>
      <c r="D65" s="58"/>
      <c r="E65" s="58"/>
      <c r="F65" s="58"/>
      <c r="G65" s="58"/>
      <c r="H65" s="58"/>
      <c r="I65" s="58"/>
      <c r="J65" s="58"/>
    </row>
    <row r="66" spans="1:10" x14ac:dyDescent="0.25">
      <c r="A66" s="57"/>
      <c r="B66" s="58"/>
      <c r="C66" s="58"/>
      <c r="D66" s="58"/>
      <c r="E66" s="58"/>
      <c r="F66" s="58"/>
      <c r="G66" s="58"/>
      <c r="H66" s="58"/>
      <c r="I66" s="58"/>
      <c r="J66" s="58"/>
    </row>
    <row r="67" spans="1:10" x14ac:dyDescent="0.25">
      <c r="A67" s="57"/>
      <c r="B67" s="58"/>
      <c r="C67" s="58"/>
      <c r="D67" s="58"/>
      <c r="E67" s="58"/>
      <c r="F67" s="58"/>
      <c r="G67" s="58"/>
      <c r="H67" s="58"/>
      <c r="I67" s="58"/>
      <c r="J67" s="58"/>
    </row>
    <row r="68" spans="1:10" ht="15.75" x14ac:dyDescent="0.25">
      <c r="A68" s="127" t="s">
        <v>118</v>
      </c>
      <c r="B68" s="127"/>
      <c r="C68" s="127"/>
      <c r="D68" s="127"/>
      <c r="E68" s="127"/>
      <c r="F68" s="127"/>
      <c r="G68" s="127"/>
      <c r="H68" s="127"/>
      <c r="I68" s="127"/>
      <c r="J68" s="127"/>
    </row>
    <row r="69" spans="1:10" x14ac:dyDescent="0.25">
      <c r="A69" s="122" t="s">
        <v>119</v>
      </c>
      <c r="B69" s="122"/>
      <c r="C69" s="122"/>
      <c r="D69" s="122"/>
      <c r="E69" s="122"/>
      <c r="F69" s="122"/>
      <c r="G69" s="122"/>
      <c r="H69" s="122"/>
      <c r="I69" s="122"/>
      <c r="J69" s="122"/>
    </row>
    <row r="70" spans="1:10" x14ac:dyDescent="0.25">
      <c r="A70" s="122" t="s">
        <v>120</v>
      </c>
      <c r="B70" s="122"/>
      <c r="C70" s="122"/>
      <c r="D70" s="122"/>
      <c r="E70" s="122"/>
      <c r="F70" s="122"/>
      <c r="G70" s="122"/>
      <c r="H70" s="122"/>
      <c r="I70" s="122"/>
      <c r="J70" s="122"/>
    </row>
    <row r="71" spans="1:10" x14ac:dyDescent="0.25">
      <c r="A71" s="122" t="s">
        <v>121</v>
      </c>
      <c r="B71" s="122"/>
      <c r="C71" s="122"/>
      <c r="D71" s="122"/>
      <c r="E71" s="122"/>
      <c r="F71" s="122"/>
      <c r="G71" s="122"/>
      <c r="H71" s="122"/>
      <c r="I71" s="122"/>
      <c r="J71" s="122"/>
    </row>
    <row r="72" spans="1:10" x14ac:dyDescent="0.25">
      <c r="A72" s="123" t="s">
        <v>122</v>
      </c>
      <c r="B72" s="123"/>
      <c r="C72" s="123"/>
      <c r="D72" s="123"/>
      <c r="E72" s="123"/>
      <c r="F72" s="123"/>
      <c r="G72" s="123"/>
      <c r="H72" s="123"/>
      <c r="I72" s="123"/>
      <c r="J72" s="123"/>
    </row>
    <row r="73" spans="1:10" x14ac:dyDescent="0.25">
      <c r="A73" s="53"/>
      <c r="B73" s="53"/>
      <c r="C73" s="53"/>
      <c r="D73" s="53"/>
      <c r="E73" s="53"/>
      <c r="F73" s="53"/>
      <c r="G73" s="53"/>
      <c r="H73" s="53"/>
      <c r="I73" s="53"/>
      <c r="J73" s="53"/>
    </row>
    <row r="74" spans="1:10" x14ac:dyDescent="0.25">
      <c r="A74" s="124" t="s">
        <v>123</v>
      </c>
      <c r="B74" s="105"/>
      <c r="C74" s="105"/>
      <c r="D74" s="105"/>
      <c r="E74" s="105"/>
      <c r="F74" s="105"/>
      <c r="G74" s="105"/>
      <c r="H74" s="105"/>
      <c r="I74" s="105"/>
      <c r="J74" s="105"/>
    </row>
    <row r="75" spans="1:10" x14ac:dyDescent="0.25">
      <c r="A75" s="124" t="s">
        <v>124</v>
      </c>
      <c r="B75" s="105"/>
      <c r="C75" s="105"/>
      <c r="D75" s="105"/>
      <c r="E75" s="105"/>
      <c r="F75" s="105"/>
      <c r="G75" s="105"/>
      <c r="H75" s="105"/>
      <c r="I75" s="105"/>
      <c r="J75" s="105"/>
    </row>
    <row r="76" spans="1:10" x14ac:dyDescent="0.25">
      <c r="A76" s="57"/>
      <c r="B76" s="58"/>
      <c r="C76" s="58"/>
      <c r="D76" s="58"/>
      <c r="E76" s="58"/>
      <c r="F76" s="58"/>
      <c r="G76" s="58"/>
      <c r="H76" s="58"/>
      <c r="I76" s="58"/>
      <c r="J76" s="58"/>
    </row>
    <row r="77" spans="1:10" x14ac:dyDescent="0.25">
      <c r="A77" s="106" t="s">
        <v>163</v>
      </c>
      <c r="B77" s="97"/>
      <c r="C77" s="97"/>
      <c r="D77" s="97"/>
      <c r="E77" s="97"/>
      <c r="F77" s="97"/>
      <c r="G77" s="97"/>
      <c r="H77" s="97"/>
      <c r="I77" s="97"/>
      <c r="J77" s="98"/>
    </row>
    <row r="78" spans="1:10" x14ac:dyDescent="0.25">
      <c r="A78" s="118" t="str">
        <f>A19</f>
        <v>ORIGEM DOS RECURSOS (1): Federal</v>
      </c>
      <c r="B78" s="97"/>
      <c r="C78" s="97"/>
      <c r="D78" s="97"/>
      <c r="E78" s="97"/>
      <c r="F78" s="97"/>
      <c r="G78" s="97"/>
      <c r="H78" s="97"/>
      <c r="I78" s="97"/>
      <c r="J78" s="98"/>
    </row>
    <row r="79" spans="1:10" ht="72.75" x14ac:dyDescent="0.25">
      <c r="A79" s="119" t="s">
        <v>164</v>
      </c>
      <c r="B79" s="98"/>
      <c r="C79" s="120" t="s">
        <v>165</v>
      </c>
      <c r="D79" s="121"/>
      <c r="E79" s="119" t="s">
        <v>166</v>
      </c>
      <c r="F79" s="98"/>
      <c r="G79" s="119" t="s">
        <v>167</v>
      </c>
      <c r="H79" s="98"/>
      <c r="I79" s="59" t="s">
        <v>168</v>
      </c>
      <c r="J79" s="59" t="s">
        <v>169</v>
      </c>
    </row>
    <row r="80" spans="1:10" x14ac:dyDescent="0.25">
      <c r="A80" s="111" t="s">
        <v>170</v>
      </c>
      <c r="B80" s="111"/>
      <c r="C80" s="112">
        <v>0</v>
      </c>
      <c r="D80" s="104"/>
      <c r="E80" s="102">
        <v>0</v>
      </c>
      <c r="F80" s="104"/>
      <c r="G80" s="102">
        <f t="shared" ref="G80:G85" si="0">C80-J80</f>
        <v>0</v>
      </c>
      <c r="H80" s="104"/>
      <c r="I80" s="60">
        <f t="shared" ref="I80:I85" si="1">+E80+G80</f>
        <v>0</v>
      </c>
      <c r="J80" s="60">
        <v>0</v>
      </c>
    </row>
    <row r="81" spans="1:10" x14ac:dyDescent="0.25">
      <c r="A81" s="115" t="s">
        <v>171</v>
      </c>
      <c r="B81" s="115"/>
      <c r="C81" s="112">
        <v>0</v>
      </c>
      <c r="D81" s="104"/>
      <c r="E81" s="102">
        <v>0</v>
      </c>
      <c r="F81" s="104"/>
      <c r="G81" s="102">
        <f t="shared" si="0"/>
        <v>0</v>
      </c>
      <c r="H81" s="104"/>
      <c r="I81" s="60">
        <f t="shared" si="1"/>
        <v>0</v>
      </c>
      <c r="J81" s="60">
        <v>0</v>
      </c>
    </row>
    <row r="82" spans="1:10" x14ac:dyDescent="0.25">
      <c r="A82" s="116" t="s">
        <v>172</v>
      </c>
      <c r="B82" s="117"/>
      <c r="C82" s="112">
        <v>50000</v>
      </c>
      <c r="D82" s="104"/>
      <c r="E82" s="102">
        <v>0</v>
      </c>
      <c r="F82" s="104"/>
      <c r="G82" s="102">
        <f t="shared" si="0"/>
        <v>50000</v>
      </c>
      <c r="H82" s="104"/>
      <c r="I82" s="60">
        <f t="shared" si="1"/>
        <v>50000</v>
      </c>
      <c r="J82" s="60">
        <v>0</v>
      </c>
    </row>
    <row r="83" spans="1:10" x14ac:dyDescent="0.25">
      <c r="A83" s="111" t="s">
        <v>173</v>
      </c>
      <c r="B83" s="111"/>
      <c r="C83" s="112">
        <v>0</v>
      </c>
      <c r="D83" s="104"/>
      <c r="E83" s="102">
        <v>0</v>
      </c>
      <c r="F83" s="104"/>
      <c r="G83" s="102">
        <f t="shared" si="0"/>
        <v>0</v>
      </c>
      <c r="H83" s="104"/>
      <c r="I83" s="60">
        <f t="shared" si="1"/>
        <v>0</v>
      </c>
      <c r="J83" s="60">
        <v>0</v>
      </c>
    </row>
    <row r="84" spans="1:10" x14ac:dyDescent="0.25">
      <c r="A84" s="111" t="s">
        <v>174</v>
      </c>
      <c r="B84" s="111"/>
      <c r="C84" s="112">
        <v>0</v>
      </c>
      <c r="D84" s="104"/>
      <c r="E84" s="102">
        <v>0</v>
      </c>
      <c r="F84" s="104"/>
      <c r="G84" s="102">
        <f t="shared" si="0"/>
        <v>0</v>
      </c>
      <c r="H84" s="104"/>
      <c r="I84" s="60">
        <f t="shared" si="1"/>
        <v>0</v>
      </c>
      <c r="J84" s="60">
        <v>0</v>
      </c>
    </row>
    <row r="85" spans="1:10" x14ac:dyDescent="0.25">
      <c r="A85" s="111" t="s">
        <v>175</v>
      </c>
      <c r="B85" s="111"/>
      <c r="C85" s="112">
        <v>0</v>
      </c>
      <c r="D85" s="104"/>
      <c r="E85" s="102">
        <v>0</v>
      </c>
      <c r="F85" s="104"/>
      <c r="G85" s="102">
        <f t="shared" si="0"/>
        <v>0</v>
      </c>
      <c r="H85" s="104"/>
      <c r="I85" s="60">
        <f t="shared" si="1"/>
        <v>0</v>
      </c>
      <c r="J85" s="60">
        <v>0</v>
      </c>
    </row>
    <row r="86" spans="1:10" x14ac:dyDescent="0.25">
      <c r="A86" s="113" t="s">
        <v>116</v>
      </c>
      <c r="B86" s="114"/>
      <c r="C86" s="112">
        <f>SUM(C80:D85)</f>
        <v>50000</v>
      </c>
      <c r="D86" s="104"/>
      <c r="E86" s="102">
        <f>SUM(E80:F85)</f>
        <v>0</v>
      </c>
      <c r="F86" s="104"/>
      <c r="G86" s="102">
        <f>SUM(G80:H85)</f>
        <v>50000</v>
      </c>
      <c r="H86" s="104"/>
      <c r="I86" s="60">
        <f>SUM(I80:I85)</f>
        <v>50000</v>
      </c>
      <c r="J86" s="60">
        <f>SUM(J80:J85)</f>
        <v>0</v>
      </c>
    </row>
    <row r="87" spans="1:10" x14ac:dyDescent="0.25">
      <c r="A87" s="55"/>
      <c r="B87" s="55"/>
      <c r="C87" s="55"/>
      <c r="D87" s="55"/>
      <c r="E87" s="55"/>
      <c r="F87" s="55"/>
      <c r="G87" s="55"/>
      <c r="H87" s="55"/>
      <c r="I87" s="55"/>
      <c r="J87" s="55"/>
    </row>
    <row r="88" spans="1:10" x14ac:dyDescent="0.25">
      <c r="A88" s="108" t="s">
        <v>176</v>
      </c>
      <c r="B88" s="105"/>
      <c r="C88" s="105"/>
      <c r="D88" s="105"/>
      <c r="E88" s="105"/>
      <c r="F88" s="105"/>
      <c r="G88" s="105"/>
      <c r="H88" s="105"/>
      <c r="I88" s="105"/>
      <c r="J88" s="105"/>
    </row>
    <row r="89" spans="1:10" x14ac:dyDescent="0.25">
      <c r="A89" s="108" t="s">
        <v>177</v>
      </c>
      <c r="B89" s="105"/>
      <c r="C89" s="105"/>
      <c r="D89" s="105"/>
      <c r="E89" s="105"/>
      <c r="F89" s="105"/>
      <c r="G89" s="105"/>
      <c r="H89" s="105"/>
      <c r="I89" s="105"/>
      <c r="J89" s="105"/>
    </row>
    <row r="90" spans="1:10" x14ac:dyDescent="0.25">
      <c r="A90" s="108" t="s">
        <v>178</v>
      </c>
      <c r="B90" s="105"/>
      <c r="C90" s="105"/>
      <c r="D90" s="105"/>
      <c r="E90" s="105"/>
      <c r="F90" s="105"/>
      <c r="G90" s="105"/>
      <c r="H90" s="105"/>
      <c r="I90" s="105"/>
      <c r="J90" s="105"/>
    </row>
    <row r="91" spans="1:10" x14ac:dyDescent="0.25">
      <c r="A91" s="108" t="s">
        <v>179</v>
      </c>
      <c r="B91" s="105"/>
      <c r="C91" s="105"/>
      <c r="D91" s="105"/>
      <c r="E91" s="105"/>
      <c r="F91" s="105"/>
      <c r="G91" s="105"/>
      <c r="H91" s="105"/>
      <c r="I91" s="105"/>
      <c r="J91" s="105"/>
    </row>
    <row r="92" spans="1:10" ht="23.25" customHeight="1" x14ac:dyDescent="0.25">
      <c r="A92" s="109" t="s">
        <v>180</v>
      </c>
      <c r="B92" s="110"/>
      <c r="C92" s="110"/>
      <c r="D92" s="110"/>
      <c r="E92" s="110"/>
      <c r="F92" s="110"/>
      <c r="G92" s="110"/>
      <c r="H92" s="110"/>
      <c r="I92" s="110"/>
      <c r="J92" s="110"/>
    </row>
    <row r="93" spans="1:10" x14ac:dyDescent="0.25">
      <c r="A93" s="108" t="s">
        <v>181</v>
      </c>
      <c r="B93" s="105"/>
      <c r="C93" s="105"/>
      <c r="D93" s="105"/>
      <c r="E93" s="105"/>
      <c r="F93" s="105"/>
      <c r="G93" s="105"/>
      <c r="H93" s="105"/>
      <c r="I93" s="105"/>
      <c r="J93" s="105"/>
    </row>
    <row r="94" spans="1:10" x14ac:dyDescent="0.25">
      <c r="A94" s="105"/>
      <c r="B94" s="105"/>
      <c r="C94" s="105"/>
      <c r="D94" s="105"/>
      <c r="E94" s="105"/>
      <c r="F94" s="105"/>
      <c r="G94" s="105"/>
      <c r="H94" s="105"/>
      <c r="I94" s="105"/>
      <c r="J94" s="105"/>
    </row>
    <row r="95" spans="1:10" x14ac:dyDescent="0.25">
      <c r="A95" s="106" t="s">
        <v>182</v>
      </c>
      <c r="B95" s="97"/>
      <c r="C95" s="97"/>
      <c r="D95" s="97"/>
      <c r="E95" s="97"/>
      <c r="F95" s="97"/>
      <c r="G95" s="97"/>
      <c r="H95" s="97"/>
      <c r="I95" s="97"/>
      <c r="J95" s="98"/>
    </row>
    <row r="96" spans="1:10" x14ac:dyDescent="0.25">
      <c r="A96" s="96" t="s">
        <v>183</v>
      </c>
      <c r="B96" s="97"/>
      <c r="C96" s="97"/>
      <c r="D96" s="97"/>
      <c r="E96" s="97"/>
      <c r="F96" s="97"/>
      <c r="G96" s="98"/>
      <c r="H96" s="99">
        <f>I39</f>
        <v>50000</v>
      </c>
      <c r="I96" s="100"/>
      <c r="J96" s="101"/>
    </row>
    <row r="97" spans="1:10" x14ac:dyDescent="0.25">
      <c r="A97" s="96" t="s">
        <v>184</v>
      </c>
      <c r="B97" s="97"/>
      <c r="C97" s="97"/>
      <c r="D97" s="97"/>
      <c r="E97" s="97"/>
      <c r="F97" s="97"/>
      <c r="G97" s="98"/>
      <c r="H97" s="107">
        <f>I86</f>
        <v>50000</v>
      </c>
      <c r="I97" s="100"/>
      <c r="J97" s="101"/>
    </row>
    <row r="98" spans="1:10" x14ac:dyDescent="0.25">
      <c r="A98" s="96" t="s">
        <v>185</v>
      </c>
      <c r="B98" s="97"/>
      <c r="C98" s="97"/>
      <c r="D98" s="97"/>
      <c r="E98" s="97"/>
      <c r="F98" s="97"/>
      <c r="G98" s="98"/>
      <c r="H98" s="99">
        <f>I37-H97-I38</f>
        <v>0</v>
      </c>
      <c r="I98" s="100"/>
      <c r="J98" s="101"/>
    </row>
    <row r="99" spans="1:10" x14ac:dyDescent="0.25">
      <c r="A99" s="96" t="s">
        <v>186</v>
      </c>
      <c r="B99" s="97"/>
      <c r="C99" s="97"/>
      <c r="D99" s="97"/>
      <c r="E99" s="97"/>
      <c r="F99" s="97"/>
      <c r="G99" s="98"/>
      <c r="H99" s="102">
        <v>0</v>
      </c>
      <c r="I99" s="103"/>
      <c r="J99" s="104"/>
    </row>
    <row r="100" spans="1:10" x14ac:dyDescent="0.25">
      <c r="A100" s="96" t="s">
        <v>187</v>
      </c>
      <c r="B100" s="97"/>
      <c r="C100" s="97"/>
      <c r="D100" s="97"/>
      <c r="E100" s="97"/>
      <c r="F100" s="97"/>
      <c r="G100" s="98"/>
      <c r="H100" s="99">
        <f>H98-H99</f>
        <v>0</v>
      </c>
      <c r="I100" s="100"/>
      <c r="J100" s="101"/>
    </row>
    <row r="101" spans="1:10" x14ac:dyDescent="0.25">
      <c r="A101" s="55"/>
      <c r="B101" s="55"/>
      <c r="C101" s="55"/>
      <c r="D101" s="55"/>
      <c r="E101" s="55"/>
      <c r="F101" s="55"/>
      <c r="G101" s="55"/>
      <c r="H101" s="55"/>
      <c r="I101" s="55"/>
      <c r="J101" s="55"/>
    </row>
    <row r="102" spans="1:10" x14ac:dyDescent="0.25">
      <c r="A102" s="90" t="s">
        <v>188</v>
      </c>
      <c r="B102" s="91"/>
      <c r="C102" s="91"/>
      <c r="D102" s="91"/>
      <c r="E102" s="91"/>
      <c r="F102" s="91"/>
      <c r="G102" s="91"/>
      <c r="H102" s="91"/>
      <c r="I102" s="91"/>
      <c r="J102" s="92"/>
    </row>
    <row r="103" spans="1:10" ht="12" customHeight="1" x14ac:dyDescent="0.25">
      <c r="A103" s="93"/>
      <c r="B103" s="94"/>
      <c r="C103" s="94"/>
      <c r="D103" s="94"/>
      <c r="E103" s="94"/>
      <c r="F103" s="94"/>
      <c r="G103" s="94"/>
      <c r="H103" s="94"/>
      <c r="I103" s="94"/>
      <c r="J103" s="95"/>
    </row>
    <row r="104" spans="1:10" x14ac:dyDescent="0.25">
      <c r="A104" s="55"/>
      <c r="B104" s="55"/>
      <c r="C104" s="55"/>
      <c r="D104" s="55"/>
      <c r="E104" s="55"/>
      <c r="F104" s="55"/>
      <c r="G104" s="55"/>
      <c r="H104" s="55"/>
      <c r="I104" s="55"/>
      <c r="J104" s="55"/>
    </row>
    <row r="105" spans="1:10" x14ac:dyDescent="0.25">
      <c r="A105" s="61"/>
      <c r="B105" s="61" t="s">
        <v>191</v>
      </c>
      <c r="C105" s="61"/>
      <c r="D105" s="61"/>
      <c r="E105" s="61"/>
      <c r="F105" s="61"/>
      <c r="G105" s="61"/>
      <c r="H105" s="61"/>
      <c r="I105" s="61"/>
      <c r="J105" s="55"/>
    </row>
    <row r="106" spans="1:10" x14ac:dyDescent="0.25">
      <c r="A106" s="61"/>
      <c r="B106" s="61"/>
      <c r="C106" s="61"/>
      <c r="D106" s="61"/>
      <c r="E106" s="61"/>
      <c r="F106" s="61"/>
      <c r="G106" s="61"/>
      <c r="H106" s="61"/>
      <c r="I106" s="61"/>
      <c r="J106" s="55"/>
    </row>
    <row r="107" spans="1:10" x14ac:dyDescent="0.25">
      <c r="A107" s="61"/>
      <c r="B107" s="61"/>
      <c r="C107" s="61"/>
      <c r="D107" s="61"/>
      <c r="E107" s="61"/>
      <c r="F107" s="61"/>
      <c r="G107" s="61"/>
      <c r="H107" s="61"/>
      <c r="I107" s="61"/>
      <c r="J107" s="55"/>
    </row>
    <row r="108" spans="1:10" x14ac:dyDescent="0.25">
      <c r="A108" s="61"/>
      <c r="B108" s="61"/>
      <c r="C108" s="61"/>
      <c r="D108" s="61"/>
      <c r="E108" s="61"/>
      <c r="F108" s="61"/>
      <c r="G108" s="61"/>
      <c r="H108" s="61"/>
      <c r="I108" s="61"/>
      <c r="J108" s="55"/>
    </row>
    <row r="109" spans="1:10" x14ac:dyDescent="0.25">
      <c r="A109" s="61"/>
      <c r="B109" s="61"/>
      <c r="C109" s="61"/>
      <c r="D109" s="61"/>
      <c r="E109" s="61"/>
      <c r="F109" s="61"/>
      <c r="G109" s="61"/>
      <c r="H109" s="61"/>
      <c r="I109" s="61"/>
      <c r="J109" s="55"/>
    </row>
    <row r="110" spans="1:10" x14ac:dyDescent="0.25">
      <c r="A110" s="61"/>
      <c r="B110" s="62"/>
      <c r="C110" s="61"/>
      <c r="D110" s="61"/>
      <c r="E110" s="61"/>
      <c r="F110" s="61"/>
      <c r="G110" s="61"/>
      <c r="H110" s="62"/>
      <c r="I110" s="61"/>
      <c r="J110" s="55"/>
    </row>
    <row r="111" spans="1:10" x14ac:dyDescent="0.2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10" x14ac:dyDescent="0.25">
      <c r="B112" s="63"/>
      <c r="H112" s="51"/>
    </row>
  </sheetData>
  <mergeCells count="147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1"/>
  <sheetViews>
    <sheetView topLeftCell="A112" workbookViewId="0">
      <selection activeCell="C114" sqref="C114:D116"/>
    </sheetView>
  </sheetViews>
  <sheetFormatPr defaultRowHeight="15" x14ac:dyDescent="0.25"/>
  <cols>
    <col min="1" max="1" width="11" style="28" bestFit="1" customWidth="1"/>
    <col min="2" max="2" width="71.140625" style="28" customWidth="1"/>
    <col min="3" max="3" width="10.42578125" style="30" bestFit="1" customWidth="1"/>
    <col min="4" max="5" width="10.42578125" style="30" customWidth="1"/>
    <col min="6" max="16384" width="9.140625" style="28"/>
  </cols>
  <sheetData>
    <row r="1" spans="1:5" x14ac:dyDescent="0.25">
      <c r="A1" s="6" t="s">
        <v>37</v>
      </c>
      <c r="B1" s="5"/>
      <c r="C1" s="6"/>
      <c r="D1" s="6"/>
      <c r="E1" s="4"/>
    </row>
    <row r="2" spans="1:5" x14ac:dyDescent="0.25">
      <c r="A2" s="3"/>
      <c r="B2" s="2"/>
      <c r="C2" s="17"/>
      <c r="D2" s="4"/>
      <c r="E2" s="4"/>
    </row>
    <row r="3" spans="1:5" x14ac:dyDescent="0.25">
      <c r="A3" s="6" t="s">
        <v>58</v>
      </c>
      <c r="B3" s="5"/>
      <c r="C3" s="6"/>
      <c r="D3" s="6"/>
      <c r="E3" s="4"/>
    </row>
    <row r="4" spans="1:5" x14ac:dyDescent="0.25">
      <c r="A4" s="6" t="s">
        <v>38</v>
      </c>
      <c r="B4" s="5"/>
      <c r="C4" s="6"/>
      <c r="D4" s="6"/>
      <c r="E4" s="4"/>
    </row>
    <row r="5" spans="1:5" x14ac:dyDescent="0.25">
      <c r="A5" s="3"/>
      <c r="B5" s="2"/>
      <c r="C5" s="17"/>
      <c r="D5" s="4"/>
      <c r="E5" s="4"/>
    </row>
    <row r="6" spans="1:5" x14ac:dyDescent="0.25">
      <c r="A6" s="15" t="s">
        <v>39</v>
      </c>
      <c r="B6" s="11"/>
      <c r="C6" s="17"/>
      <c r="D6" s="4"/>
      <c r="E6" s="16" t="s">
        <v>40</v>
      </c>
    </row>
    <row r="7" spans="1:5" x14ac:dyDescent="0.25">
      <c r="A7" s="15" t="s">
        <v>41</v>
      </c>
      <c r="B7" s="2"/>
      <c r="C7" s="17"/>
      <c r="D7" s="4"/>
      <c r="E7" s="16" t="s">
        <v>42</v>
      </c>
    </row>
    <row r="8" spans="1:5" x14ac:dyDescent="0.25">
      <c r="A8" s="15" t="s">
        <v>43</v>
      </c>
      <c r="B8" s="2"/>
      <c r="C8" s="17"/>
      <c r="D8" s="4"/>
      <c r="E8" s="16" t="s">
        <v>44</v>
      </c>
    </row>
    <row r="9" spans="1:5" x14ac:dyDescent="0.25">
      <c r="A9" s="1" t="s">
        <v>45</v>
      </c>
      <c r="B9" s="2"/>
      <c r="C9" s="4"/>
      <c r="D9" s="4"/>
      <c r="E9" s="16" t="s">
        <v>46</v>
      </c>
    </row>
    <row r="10" spans="1:5" x14ac:dyDescent="0.25">
      <c r="A10" s="15" t="s">
        <v>47</v>
      </c>
      <c r="B10" s="11"/>
      <c r="C10" s="4"/>
      <c r="D10" s="4"/>
      <c r="E10" s="9" t="s">
        <v>48</v>
      </c>
    </row>
    <row r="11" spans="1:5" x14ac:dyDescent="0.25">
      <c r="A11" s="15" t="s">
        <v>49</v>
      </c>
      <c r="B11" s="11"/>
      <c r="C11" s="4"/>
      <c r="D11" s="4"/>
      <c r="E11" s="8" t="s">
        <v>50</v>
      </c>
    </row>
    <row r="12" spans="1:5" x14ac:dyDescent="0.25">
      <c r="A12" s="10" t="s">
        <v>51</v>
      </c>
      <c r="B12" s="26"/>
      <c r="C12" s="24"/>
      <c r="D12" s="24"/>
      <c r="E12" s="26"/>
    </row>
    <row r="13" spans="1:5" x14ac:dyDescent="0.25">
      <c r="A13" s="22" t="s">
        <v>52</v>
      </c>
      <c r="B13" s="21" t="s">
        <v>53</v>
      </c>
      <c r="C13" s="21" t="s">
        <v>54</v>
      </c>
      <c r="D13" s="21" t="s">
        <v>55</v>
      </c>
      <c r="E13" s="21" t="s">
        <v>56</v>
      </c>
    </row>
    <row r="14" spans="1:5" x14ac:dyDescent="0.25">
      <c r="A14" s="20"/>
      <c r="B14" s="19" t="s">
        <v>57</v>
      </c>
      <c r="C14" s="13"/>
      <c r="D14" s="13"/>
      <c r="E14" s="14">
        <v>7450.62</v>
      </c>
    </row>
    <row r="15" spans="1:5" x14ac:dyDescent="0.25">
      <c r="A15" s="32">
        <v>43983</v>
      </c>
      <c r="B15" s="33" t="s">
        <v>62</v>
      </c>
      <c r="C15" s="34">
        <v>139.16</v>
      </c>
      <c r="D15" s="34">
        <v>0</v>
      </c>
      <c r="E15" s="14">
        <f t="shared" ref="E15:E65" si="0">E14+D15-C15</f>
        <v>7311.46</v>
      </c>
    </row>
    <row r="16" spans="1:5" x14ac:dyDescent="0.25">
      <c r="A16" s="23">
        <v>43984</v>
      </c>
      <c r="B16" s="19" t="s">
        <v>59</v>
      </c>
      <c r="C16" s="13">
        <v>0</v>
      </c>
      <c r="D16" s="13">
        <v>100000</v>
      </c>
      <c r="E16" s="14">
        <f t="shared" si="0"/>
        <v>107311.46</v>
      </c>
    </row>
    <row r="17" spans="1:5" x14ac:dyDescent="0.25">
      <c r="A17" s="23">
        <v>43984</v>
      </c>
      <c r="B17" s="19" t="s">
        <v>60</v>
      </c>
      <c r="C17" s="13">
        <v>0</v>
      </c>
      <c r="D17" s="13">
        <v>50000</v>
      </c>
      <c r="E17" s="14">
        <f t="shared" si="0"/>
        <v>157311.46000000002</v>
      </c>
    </row>
    <row r="18" spans="1:5" x14ac:dyDescent="0.25">
      <c r="A18" s="32">
        <v>43984</v>
      </c>
      <c r="B18" s="33" t="s">
        <v>61</v>
      </c>
      <c r="C18" s="34">
        <v>240</v>
      </c>
      <c r="D18" s="34">
        <v>0</v>
      </c>
      <c r="E18" s="14">
        <f t="shared" si="0"/>
        <v>157071.46000000002</v>
      </c>
    </row>
    <row r="19" spans="1:5" x14ac:dyDescent="0.25">
      <c r="A19" s="32">
        <v>43984</v>
      </c>
      <c r="B19" s="33" t="s">
        <v>63</v>
      </c>
      <c r="C19" s="34">
        <v>147</v>
      </c>
      <c r="D19" s="34">
        <v>0</v>
      </c>
      <c r="E19" s="14">
        <f t="shared" si="0"/>
        <v>156924.46000000002</v>
      </c>
    </row>
    <row r="20" spans="1:5" x14ac:dyDescent="0.25">
      <c r="A20" s="32">
        <v>43984</v>
      </c>
      <c r="B20" s="33" t="s">
        <v>64</v>
      </c>
      <c r="C20" s="34">
        <v>213.18</v>
      </c>
      <c r="D20" s="34">
        <v>0</v>
      </c>
      <c r="E20" s="14">
        <f t="shared" si="0"/>
        <v>156711.28000000003</v>
      </c>
    </row>
    <row r="21" spans="1:5" x14ac:dyDescent="0.25">
      <c r="A21" s="32">
        <v>43990</v>
      </c>
      <c r="B21" s="33" t="s">
        <v>65</v>
      </c>
      <c r="C21" s="34">
        <v>123.99</v>
      </c>
      <c r="D21" s="34">
        <v>0</v>
      </c>
      <c r="E21" s="14">
        <f t="shared" si="0"/>
        <v>156587.29000000004</v>
      </c>
    </row>
    <row r="22" spans="1:5" x14ac:dyDescent="0.25">
      <c r="A22" s="32">
        <v>43991</v>
      </c>
      <c r="B22" s="33" t="s">
        <v>66</v>
      </c>
      <c r="C22" s="34">
        <v>680</v>
      </c>
      <c r="D22" s="34">
        <v>0</v>
      </c>
      <c r="E22" s="14">
        <f t="shared" si="0"/>
        <v>155907.29000000004</v>
      </c>
    </row>
    <row r="23" spans="1:5" x14ac:dyDescent="0.25">
      <c r="A23" s="32">
        <v>43992</v>
      </c>
      <c r="B23" s="33" t="s">
        <v>67</v>
      </c>
      <c r="C23" s="34">
        <v>106.5</v>
      </c>
      <c r="D23" s="34">
        <v>0</v>
      </c>
      <c r="E23" s="14">
        <f t="shared" si="0"/>
        <v>155800.79000000004</v>
      </c>
    </row>
    <row r="24" spans="1:5" x14ac:dyDescent="0.25">
      <c r="A24" s="32">
        <v>43992</v>
      </c>
      <c r="B24" s="33" t="s">
        <v>68</v>
      </c>
      <c r="C24" s="34">
        <v>731</v>
      </c>
      <c r="D24" s="34">
        <v>0</v>
      </c>
      <c r="E24" s="14">
        <f t="shared" si="0"/>
        <v>155069.79000000004</v>
      </c>
    </row>
    <row r="25" spans="1:5" x14ac:dyDescent="0.25">
      <c r="A25" s="32">
        <v>43992</v>
      </c>
      <c r="B25" s="33" t="s">
        <v>69</v>
      </c>
      <c r="C25" s="34">
        <v>65</v>
      </c>
      <c r="D25" s="34">
        <v>0</v>
      </c>
      <c r="E25" s="14">
        <f t="shared" si="0"/>
        <v>155004.79000000004</v>
      </c>
    </row>
    <row r="26" spans="1:5" x14ac:dyDescent="0.25">
      <c r="A26" s="32">
        <v>43992</v>
      </c>
      <c r="B26" s="33" t="s">
        <v>70</v>
      </c>
      <c r="C26" s="34">
        <v>27</v>
      </c>
      <c r="D26" s="34">
        <v>0</v>
      </c>
      <c r="E26" s="14">
        <f t="shared" si="0"/>
        <v>154977.79000000004</v>
      </c>
    </row>
    <row r="27" spans="1:5" x14ac:dyDescent="0.25">
      <c r="A27" s="32">
        <v>43992</v>
      </c>
      <c r="B27" s="33" t="s">
        <v>104</v>
      </c>
      <c r="C27" s="34">
        <v>95.37</v>
      </c>
      <c r="D27" s="34">
        <v>0</v>
      </c>
      <c r="E27" s="14">
        <f t="shared" si="0"/>
        <v>154882.42000000004</v>
      </c>
    </row>
    <row r="28" spans="1:5" x14ac:dyDescent="0.25">
      <c r="A28" s="32">
        <v>43994</v>
      </c>
      <c r="B28" s="33" t="s">
        <v>71</v>
      </c>
      <c r="C28" s="34">
        <v>275</v>
      </c>
      <c r="D28" s="34">
        <v>0</v>
      </c>
      <c r="E28" s="14">
        <f t="shared" si="0"/>
        <v>154607.42000000004</v>
      </c>
    </row>
    <row r="29" spans="1:5" x14ac:dyDescent="0.25">
      <c r="A29" s="32">
        <v>43997</v>
      </c>
      <c r="B29" s="33" t="s">
        <v>72</v>
      </c>
      <c r="C29" s="34">
        <v>582.29999999999995</v>
      </c>
      <c r="D29" s="34">
        <v>0</v>
      </c>
      <c r="E29" s="14">
        <f t="shared" si="0"/>
        <v>154025.12000000005</v>
      </c>
    </row>
    <row r="30" spans="1:5" x14ac:dyDescent="0.25">
      <c r="A30" s="32">
        <v>43997</v>
      </c>
      <c r="B30" s="33" t="s">
        <v>73</v>
      </c>
      <c r="C30" s="34">
        <v>88.03</v>
      </c>
      <c r="D30" s="34">
        <v>0</v>
      </c>
      <c r="E30" s="14">
        <f t="shared" si="0"/>
        <v>153937.09000000005</v>
      </c>
    </row>
    <row r="31" spans="1:5" x14ac:dyDescent="0.25">
      <c r="A31" s="32">
        <v>43997</v>
      </c>
      <c r="B31" s="33" t="s">
        <v>74</v>
      </c>
      <c r="C31" s="34">
        <v>3240.74</v>
      </c>
      <c r="D31" s="34">
        <v>0</v>
      </c>
      <c r="E31" s="14">
        <f t="shared" si="0"/>
        <v>150696.35000000006</v>
      </c>
    </row>
    <row r="32" spans="1:5" x14ac:dyDescent="0.25">
      <c r="A32" s="32">
        <v>43997</v>
      </c>
      <c r="B32" s="33" t="s">
        <v>75</v>
      </c>
      <c r="C32" s="34">
        <v>398.75</v>
      </c>
      <c r="D32" s="34">
        <v>0</v>
      </c>
      <c r="E32" s="14">
        <f t="shared" si="0"/>
        <v>150297.60000000006</v>
      </c>
    </row>
    <row r="33" spans="1:5" x14ac:dyDescent="0.25">
      <c r="A33" s="32">
        <v>43997</v>
      </c>
      <c r="B33" s="33" t="s">
        <v>76</v>
      </c>
      <c r="C33" s="34">
        <v>1450</v>
      </c>
      <c r="D33" s="34">
        <v>0</v>
      </c>
      <c r="E33" s="14">
        <f t="shared" si="0"/>
        <v>148847.60000000006</v>
      </c>
    </row>
    <row r="34" spans="1:5" x14ac:dyDescent="0.25">
      <c r="A34" s="32">
        <v>43998</v>
      </c>
      <c r="B34" s="35" t="s">
        <v>78</v>
      </c>
      <c r="C34" s="34">
        <v>0</v>
      </c>
      <c r="D34" s="34">
        <v>275</v>
      </c>
      <c r="E34" s="14">
        <f t="shared" si="0"/>
        <v>149122.60000000006</v>
      </c>
    </row>
    <row r="35" spans="1:5" x14ac:dyDescent="0.25">
      <c r="A35" s="32">
        <v>43998</v>
      </c>
      <c r="B35" s="33" t="s">
        <v>77</v>
      </c>
      <c r="C35" s="34">
        <v>320</v>
      </c>
      <c r="D35" s="34">
        <v>0</v>
      </c>
      <c r="E35" s="14">
        <f t="shared" si="0"/>
        <v>148802.60000000006</v>
      </c>
    </row>
    <row r="36" spans="1:5" x14ac:dyDescent="0.25">
      <c r="A36" s="32">
        <v>43999</v>
      </c>
      <c r="B36" s="33" t="s">
        <v>71</v>
      </c>
      <c r="C36" s="34">
        <v>275</v>
      </c>
      <c r="D36" s="34">
        <v>0</v>
      </c>
      <c r="E36" s="14">
        <f t="shared" si="0"/>
        <v>148527.60000000006</v>
      </c>
    </row>
    <row r="37" spans="1:5" x14ac:dyDescent="0.25">
      <c r="A37" s="32">
        <v>43999</v>
      </c>
      <c r="B37" s="33" t="s">
        <v>79</v>
      </c>
      <c r="C37" s="34">
        <v>133.86000000000001</v>
      </c>
      <c r="D37" s="34">
        <v>0</v>
      </c>
      <c r="E37" s="14">
        <f t="shared" si="0"/>
        <v>148393.74000000008</v>
      </c>
    </row>
    <row r="38" spans="1:5" x14ac:dyDescent="0.25">
      <c r="A38" s="32">
        <v>44000</v>
      </c>
      <c r="B38" s="33" t="s">
        <v>80</v>
      </c>
      <c r="C38" s="34">
        <v>303.39999999999998</v>
      </c>
      <c r="D38" s="34">
        <v>0</v>
      </c>
      <c r="E38" s="14">
        <f t="shared" si="0"/>
        <v>148090.34000000008</v>
      </c>
    </row>
    <row r="39" spans="1:5" x14ac:dyDescent="0.25">
      <c r="A39" s="32">
        <v>44000</v>
      </c>
      <c r="B39" s="33" t="s">
        <v>81</v>
      </c>
      <c r="C39" s="34">
        <v>83.47</v>
      </c>
      <c r="D39" s="34">
        <v>0</v>
      </c>
      <c r="E39" s="14">
        <f t="shared" si="0"/>
        <v>148006.87000000008</v>
      </c>
    </row>
    <row r="40" spans="1:5" x14ac:dyDescent="0.25">
      <c r="A40" s="32">
        <v>44000</v>
      </c>
      <c r="B40" s="33" t="s">
        <v>82</v>
      </c>
      <c r="C40" s="34">
        <v>555.85</v>
      </c>
      <c r="D40" s="34">
        <v>0</v>
      </c>
      <c r="E40" s="14">
        <f t="shared" si="0"/>
        <v>147451.02000000008</v>
      </c>
    </row>
    <row r="41" spans="1:5" x14ac:dyDescent="0.25">
      <c r="A41" s="32">
        <v>44000</v>
      </c>
      <c r="B41" s="33" t="s">
        <v>83</v>
      </c>
      <c r="C41" s="34">
        <v>458.37</v>
      </c>
      <c r="D41" s="34">
        <v>0</v>
      </c>
      <c r="E41" s="14">
        <f t="shared" si="0"/>
        <v>146992.65000000008</v>
      </c>
    </row>
    <row r="42" spans="1:5" x14ac:dyDescent="0.25">
      <c r="A42" s="32">
        <v>44000</v>
      </c>
      <c r="B42" s="33" t="s">
        <v>84</v>
      </c>
      <c r="C42" s="34">
        <v>114.62</v>
      </c>
      <c r="D42" s="34">
        <v>0</v>
      </c>
      <c r="E42" s="14">
        <f t="shared" si="0"/>
        <v>146878.03000000009</v>
      </c>
    </row>
    <row r="43" spans="1:5" x14ac:dyDescent="0.25">
      <c r="A43" s="32">
        <v>44000</v>
      </c>
      <c r="B43" s="33" t="s">
        <v>85</v>
      </c>
      <c r="C43" s="34">
        <v>143.03</v>
      </c>
      <c r="D43" s="34">
        <v>0</v>
      </c>
      <c r="E43" s="14">
        <f t="shared" si="0"/>
        <v>146735.00000000009</v>
      </c>
    </row>
    <row r="44" spans="1:5" x14ac:dyDescent="0.25">
      <c r="A44" s="32">
        <v>44000</v>
      </c>
      <c r="B44" s="33" t="s">
        <v>86</v>
      </c>
      <c r="C44" s="34">
        <v>1077.54</v>
      </c>
      <c r="D44" s="34">
        <v>0</v>
      </c>
      <c r="E44" s="14">
        <f t="shared" si="0"/>
        <v>145657.46000000008</v>
      </c>
    </row>
    <row r="45" spans="1:5" x14ac:dyDescent="0.25">
      <c r="A45" s="32">
        <v>44000</v>
      </c>
      <c r="B45" s="33" t="s">
        <v>87</v>
      </c>
      <c r="C45" s="34">
        <v>17.899999999999999</v>
      </c>
      <c r="D45" s="34">
        <v>0</v>
      </c>
      <c r="E45" s="14">
        <f t="shared" si="0"/>
        <v>145639.56000000008</v>
      </c>
    </row>
    <row r="46" spans="1:5" x14ac:dyDescent="0.25">
      <c r="A46" s="32">
        <v>44001</v>
      </c>
      <c r="B46" s="33" t="s">
        <v>88</v>
      </c>
      <c r="C46" s="34">
        <v>139.22999999999999</v>
      </c>
      <c r="D46" s="34">
        <v>0</v>
      </c>
      <c r="E46" s="14">
        <f t="shared" si="0"/>
        <v>145500.33000000007</v>
      </c>
    </row>
    <row r="47" spans="1:5" x14ac:dyDescent="0.25">
      <c r="A47" s="32">
        <v>44001</v>
      </c>
      <c r="B47" s="33" t="s">
        <v>89</v>
      </c>
      <c r="C47" s="34">
        <v>6920.77</v>
      </c>
      <c r="D47" s="34">
        <v>0</v>
      </c>
      <c r="E47" s="14">
        <f t="shared" si="0"/>
        <v>138579.56000000008</v>
      </c>
    </row>
    <row r="48" spans="1:5" x14ac:dyDescent="0.25">
      <c r="A48" s="32">
        <v>44004</v>
      </c>
      <c r="B48" s="33" t="s">
        <v>90</v>
      </c>
      <c r="C48" s="34">
        <v>1074.4000000000001</v>
      </c>
      <c r="D48" s="34">
        <v>0</v>
      </c>
      <c r="E48" s="14">
        <f t="shared" si="0"/>
        <v>137505.16000000009</v>
      </c>
    </row>
    <row r="49" spans="1:5" x14ac:dyDescent="0.25">
      <c r="A49" s="32">
        <v>44004</v>
      </c>
      <c r="B49" s="33" t="s">
        <v>91</v>
      </c>
      <c r="C49" s="34">
        <v>473.4</v>
      </c>
      <c r="D49" s="34">
        <v>0</v>
      </c>
      <c r="E49" s="14">
        <f t="shared" si="0"/>
        <v>137031.7600000001</v>
      </c>
    </row>
    <row r="50" spans="1:5" x14ac:dyDescent="0.25">
      <c r="A50" s="32">
        <v>44005</v>
      </c>
      <c r="B50" s="33" t="s">
        <v>92</v>
      </c>
      <c r="C50" s="34">
        <v>610.26</v>
      </c>
      <c r="D50" s="34">
        <v>0</v>
      </c>
      <c r="E50" s="14">
        <f t="shared" si="0"/>
        <v>136421.50000000009</v>
      </c>
    </row>
    <row r="51" spans="1:5" x14ac:dyDescent="0.25">
      <c r="A51" s="32">
        <v>44006</v>
      </c>
      <c r="B51" s="33" t="s">
        <v>242</v>
      </c>
      <c r="C51" s="34">
        <v>6841.54</v>
      </c>
      <c r="D51" s="34">
        <v>0</v>
      </c>
      <c r="E51" s="14">
        <f t="shared" si="0"/>
        <v>129579.96000000009</v>
      </c>
    </row>
    <row r="52" spans="1:5" x14ac:dyDescent="0.25">
      <c r="A52" s="32">
        <v>44006</v>
      </c>
      <c r="B52" s="33" t="s">
        <v>93</v>
      </c>
      <c r="C52" s="34">
        <v>124.9</v>
      </c>
      <c r="D52" s="34">
        <v>0</v>
      </c>
      <c r="E52" s="14">
        <f t="shared" si="0"/>
        <v>129455.0600000001</v>
      </c>
    </row>
    <row r="53" spans="1:5" x14ac:dyDescent="0.25">
      <c r="A53" s="32">
        <v>44007</v>
      </c>
      <c r="B53" s="33" t="s">
        <v>94</v>
      </c>
      <c r="C53" s="34">
        <v>970.75</v>
      </c>
      <c r="D53" s="34">
        <v>0</v>
      </c>
      <c r="E53" s="14">
        <f t="shared" si="0"/>
        <v>128484.3100000001</v>
      </c>
    </row>
    <row r="54" spans="1:5" x14ac:dyDescent="0.25">
      <c r="A54" s="32">
        <v>44007</v>
      </c>
      <c r="B54" s="33" t="s">
        <v>95</v>
      </c>
      <c r="C54" s="34">
        <v>7703.97</v>
      </c>
      <c r="D54" s="34">
        <v>0</v>
      </c>
      <c r="E54" s="14">
        <f t="shared" si="0"/>
        <v>120780.3400000001</v>
      </c>
    </row>
    <row r="55" spans="1:5" x14ac:dyDescent="0.25">
      <c r="A55" s="32">
        <v>44007</v>
      </c>
      <c r="B55" s="33" t="s">
        <v>96</v>
      </c>
      <c r="C55" s="34">
        <v>189.9</v>
      </c>
      <c r="D55" s="34">
        <v>0</v>
      </c>
      <c r="E55" s="14">
        <f t="shared" si="0"/>
        <v>120590.4400000001</v>
      </c>
    </row>
    <row r="56" spans="1:5" x14ac:dyDescent="0.25">
      <c r="A56" s="32">
        <v>44007</v>
      </c>
      <c r="B56" s="33" t="s">
        <v>97</v>
      </c>
      <c r="C56" s="34">
        <v>225.95</v>
      </c>
      <c r="D56" s="34">
        <v>0</v>
      </c>
      <c r="E56" s="14">
        <f t="shared" si="0"/>
        <v>120364.49000000011</v>
      </c>
    </row>
    <row r="57" spans="1:5" x14ac:dyDescent="0.25">
      <c r="A57" s="32">
        <v>44008</v>
      </c>
      <c r="B57" s="33" t="s">
        <v>98</v>
      </c>
      <c r="C57" s="34">
        <v>167.8</v>
      </c>
      <c r="D57" s="34">
        <v>0</v>
      </c>
      <c r="E57" s="14">
        <f t="shared" si="0"/>
        <v>120196.6900000001</v>
      </c>
    </row>
    <row r="58" spans="1:5" x14ac:dyDescent="0.25">
      <c r="A58" s="32">
        <v>44008</v>
      </c>
      <c r="B58" s="33" t="s">
        <v>99</v>
      </c>
      <c r="C58" s="34">
        <v>240</v>
      </c>
      <c r="D58" s="34">
        <v>0</v>
      </c>
      <c r="E58" s="14">
        <f t="shared" si="0"/>
        <v>119956.6900000001</v>
      </c>
    </row>
    <row r="59" spans="1:5" x14ac:dyDescent="0.25">
      <c r="A59" s="32">
        <v>44008</v>
      </c>
      <c r="B59" s="33" t="s">
        <v>100</v>
      </c>
      <c r="C59" s="34">
        <v>72.989999999999995</v>
      </c>
      <c r="D59" s="34">
        <v>0</v>
      </c>
      <c r="E59" s="14">
        <f t="shared" si="0"/>
        <v>119883.7000000001</v>
      </c>
    </row>
    <row r="60" spans="1:5" x14ac:dyDescent="0.25">
      <c r="A60" s="23">
        <v>44008</v>
      </c>
      <c r="B60" s="19" t="s">
        <v>101</v>
      </c>
      <c r="C60" s="13">
        <v>95963.06</v>
      </c>
      <c r="D60" s="13">
        <v>0</v>
      </c>
      <c r="E60" s="14">
        <f t="shared" si="0"/>
        <v>23920.640000000101</v>
      </c>
    </row>
    <row r="61" spans="1:5" x14ac:dyDescent="0.25">
      <c r="A61" s="32">
        <v>44008</v>
      </c>
      <c r="B61" s="33" t="s">
        <v>102</v>
      </c>
      <c r="C61" s="34">
        <v>10</v>
      </c>
      <c r="D61" s="34">
        <v>0</v>
      </c>
      <c r="E61" s="14">
        <f t="shared" si="0"/>
        <v>23910.640000000101</v>
      </c>
    </row>
    <row r="62" spans="1:5" x14ac:dyDescent="0.25">
      <c r="A62" s="32">
        <v>44008</v>
      </c>
      <c r="B62" s="33" t="s">
        <v>103</v>
      </c>
      <c r="C62" s="34">
        <v>0</v>
      </c>
      <c r="D62" s="34">
        <v>10</v>
      </c>
      <c r="E62" s="14">
        <f t="shared" si="0"/>
        <v>23920.640000000101</v>
      </c>
    </row>
    <row r="63" spans="1:5" x14ac:dyDescent="0.25">
      <c r="A63" s="32">
        <v>44008</v>
      </c>
      <c r="B63" s="36" t="s">
        <v>105</v>
      </c>
      <c r="C63" s="13">
        <v>0</v>
      </c>
      <c r="D63" s="13">
        <v>95.37</v>
      </c>
      <c r="E63" s="14">
        <f t="shared" si="0"/>
        <v>24016.0100000001</v>
      </c>
    </row>
    <row r="64" spans="1:5" x14ac:dyDescent="0.25">
      <c r="A64" s="32">
        <v>44012</v>
      </c>
      <c r="B64" s="33" t="s">
        <v>106</v>
      </c>
      <c r="C64" s="34">
        <v>0</v>
      </c>
      <c r="D64" s="34">
        <v>226.84</v>
      </c>
      <c r="E64" s="14">
        <f t="shared" si="0"/>
        <v>24242.8500000001</v>
      </c>
    </row>
    <row r="65" spans="1:5" x14ac:dyDescent="0.25">
      <c r="A65" s="32"/>
      <c r="B65" s="33" t="s">
        <v>107</v>
      </c>
      <c r="C65" s="34"/>
      <c r="D65" s="34"/>
      <c r="E65" s="14">
        <f t="shared" si="0"/>
        <v>24242.8500000001</v>
      </c>
    </row>
    <row r="66" spans="1:5" ht="15.75" thickBot="1" x14ac:dyDescent="0.3">
      <c r="A66" s="12"/>
      <c r="B66" s="7"/>
      <c r="C66" s="27"/>
      <c r="D66" s="27"/>
      <c r="E66" s="25"/>
    </row>
    <row r="67" spans="1:5" ht="15.75" thickBot="1" x14ac:dyDescent="0.3">
      <c r="A67" s="12"/>
      <c r="B67" s="37" t="s">
        <v>108</v>
      </c>
      <c r="C67" s="38">
        <v>43983</v>
      </c>
      <c r="D67" s="27"/>
      <c r="E67" s="25"/>
    </row>
    <row r="68" spans="1:5" x14ac:dyDescent="0.25">
      <c r="A68" s="12"/>
      <c r="B68" s="39" t="s">
        <v>4</v>
      </c>
      <c r="C68" s="40">
        <v>2922.74</v>
      </c>
      <c r="D68" s="27"/>
      <c r="E68" s="25"/>
    </row>
    <row r="69" spans="1:5" x14ac:dyDescent="0.25">
      <c r="A69" s="12"/>
      <c r="B69" s="19" t="s">
        <v>24</v>
      </c>
      <c r="C69" s="13">
        <v>3422.42</v>
      </c>
      <c r="D69" s="27"/>
      <c r="E69" s="25"/>
    </row>
    <row r="70" spans="1:5" x14ac:dyDescent="0.25">
      <c r="A70" s="12"/>
      <c r="B70" s="19" t="s">
        <v>17</v>
      </c>
      <c r="C70" s="13">
        <v>1827.94</v>
      </c>
      <c r="D70" s="27"/>
      <c r="E70" s="25"/>
    </row>
    <row r="71" spans="1:5" x14ac:dyDescent="0.25">
      <c r="A71" s="12"/>
      <c r="B71" s="19" t="s">
        <v>109</v>
      </c>
      <c r="C71" s="13">
        <v>2073.19</v>
      </c>
      <c r="D71" s="27"/>
      <c r="E71" s="25"/>
    </row>
    <row r="72" spans="1:5" x14ac:dyDescent="0.25">
      <c r="A72" s="12"/>
      <c r="B72" s="19" t="s">
        <v>11</v>
      </c>
      <c r="C72" s="13">
        <v>1775.68</v>
      </c>
      <c r="D72" s="27"/>
      <c r="E72" s="25"/>
    </row>
    <row r="73" spans="1:5" x14ac:dyDescent="0.25">
      <c r="A73" s="12"/>
      <c r="B73" s="19" t="s">
        <v>7</v>
      </c>
      <c r="C73" s="13">
        <v>2562.34</v>
      </c>
      <c r="D73" s="27"/>
      <c r="E73" s="25"/>
    </row>
    <row r="74" spans="1:5" x14ac:dyDescent="0.25">
      <c r="A74" s="12"/>
      <c r="B74" s="19" t="s">
        <v>26</v>
      </c>
      <c r="C74" s="13">
        <v>3020.4</v>
      </c>
      <c r="D74" s="27"/>
      <c r="E74" s="25"/>
    </row>
    <row r="75" spans="1:5" x14ac:dyDescent="0.25">
      <c r="A75" s="12"/>
      <c r="B75" s="19" t="s">
        <v>28</v>
      </c>
      <c r="C75" s="13">
        <v>2412.79</v>
      </c>
      <c r="D75" s="27"/>
      <c r="E75" s="25"/>
    </row>
    <row r="76" spans="1:5" x14ac:dyDescent="0.25">
      <c r="A76" s="12"/>
      <c r="B76" s="19" t="s">
        <v>5</v>
      </c>
      <c r="C76" s="13">
        <v>1693.8</v>
      </c>
      <c r="D76" s="27"/>
      <c r="E76" s="25"/>
    </row>
    <row r="77" spans="1:5" x14ac:dyDescent="0.25">
      <c r="A77" s="12"/>
      <c r="B77" s="19" t="s">
        <v>14</v>
      </c>
      <c r="C77" s="13">
        <v>1810.36</v>
      </c>
      <c r="D77" s="27"/>
      <c r="E77" s="25"/>
    </row>
    <row r="78" spans="1:5" x14ac:dyDescent="0.25">
      <c r="A78" s="12"/>
      <c r="B78" s="19" t="s">
        <v>110</v>
      </c>
      <c r="C78" s="13">
        <v>2757.72</v>
      </c>
      <c r="D78" s="27"/>
      <c r="E78" s="25"/>
    </row>
    <row r="79" spans="1:5" x14ac:dyDescent="0.25">
      <c r="A79" s="12"/>
      <c r="B79" s="19" t="s">
        <v>29</v>
      </c>
      <c r="C79" s="13">
        <v>3626.46</v>
      </c>
      <c r="D79" s="27"/>
      <c r="E79" s="25"/>
    </row>
    <row r="80" spans="1:5" x14ac:dyDescent="0.25">
      <c r="A80" s="12"/>
      <c r="B80" s="19" t="s">
        <v>111</v>
      </c>
      <c r="C80" s="13">
        <v>3990.02</v>
      </c>
      <c r="D80" s="27"/>
      <c r="E80" s="25"/>
    </row>
    <row r="81" spans="1:5" x14ac:dyDescent="0.25">
      <c r="A81" s="12"/>
      <c r="B81" s="19" t="s">
        <v>112</v>
      </c>
      <c r="C81" s="13">
        <v>1972.04</v>
      </c>
      <c r="D81" s="27"/>
      <c r="E81" s="25"/>
    </row>
    <row r="82" spans="1:5" x14ac:dyDescent="0.25">
      <c r="A82" s="12"/>
      <c r="B82" s="19" t="s">
        <v>113</v>
      </c>
      <c r="C82" s="13">
        <v>2066.4499999999998</v>
      </c>
      <c r="D82" s="27"/>
      <c r="E82" s="25"/>
    </row>
    <row r="83" spans="1:5" x14ac:dyDescent="0.25">
      <c r="A83" s="12"/>
      <c r="B83" s="19" t="s">
        <v>114</v>
      </c>
      <c r="C83" s="13">
        <v>3555.33</v>
      </c>
      <c r="D83" s="27"/>
      <c r="E83" s="25"/>
    </row>
    <row r="84" spans="1:5" x14ac:dyDescent="0.25">
      <c r="A84" s="12"/>
      <c r="B84" s="19" t="s">
        <v>30</v>
      </c>
      <c r="C84" s="13">
        <v>1589.72</v>
      </c>
      <c r="D84" s="27"/>
      <c r="E84" s="25"/>
    </row>
    <row r="85" spans="1:5" x14ac:dyDescent="0.25">
      <c r="A85" s="12"/>
      <c r="B85" s="19" t="s">
        <v>12</v>
      </c>
      <c r="C85" s="13">
        <v>1792.97</v>
      </c>
      <c r="D85" s="27"/>
      <c r="E85" s="25"/>
    </row>
    <row r="86" spans="1:5" x14ac:dyDescent="0.25">
      <c r="A86" s="12"/>
      <c r="B86" s="19" t="s">
        <v>1</v>
      </c>
      <c r="C86" s="13">
        <v>1677.4</v>
      </c>
      <c r="D86" s="27"/>
      <c r="E86" s="25"/>
    </row>
    <row r="87" spans="1:5" x14ac:dyDescent="0.25">
      <c r="A87" s="12"/>
      <c r="B87" s="19" t="s">
        <v>8</v>
      </c>
      <c r="C87" s="13">
        <v>1991.81</v>
      </c>
      <c r="D87" s="27"/>
      <c r="E87" s="25"/>
    </row>
    <row r="88" spans="1:5" x14ac:dyDescent="0.25">
      <c r="A88" s="12"/>
      <c r="B88" s="19" t="s">
        <v>21</v>
      </c>
      <c r="C88" s="13">
        <v>1596.66</v>
      </c>
      <c r="D88" s="27"/>
      <c r="E88" s="25"/>
    </row>
    <row r="89" spans="1:5" x14ac:dyDescent="0.25">
      <c r="A89" s="12"/>
      <c r="B89" s="19" t="s">
        <v>3</v>
      </c>
      <c r="C89" s="13">
        <v>3024.63</v>
      </c>
      <c r="D89" s="27"/>
      <c r="E89" s="25"/>
    </row>
    <row r="90" spans="1:5" x14ac:dyDescent="0.25">
      <c r="A90" s="12"/>
      <c r="B90" s="19" t="s">
        <v>10</v>
      </c>
      <c r="C90" s="13">
        <v>5418.21</v>
      </c>
      <c r="D90" s="27"/>
      <c r="E90" s="25"/>
    </row>
    <row r="91" spans="1:5" x14ac:dyDescent="0.25">
      <c r="A91" s="12"/>
      <c r="B91" s="19" t="s">
        <v>27</v>
      </c>
      <c r="C91" s="13">
        <v>2193.79</v>
      </c>
      <c r="D91" s="27"/>
      <c r="E91" s="25"/>
    </row>
    <row r="92" spans="1:5" x14ac:dyDescent="0.25">
      <c r="A92" s="12"/>
      <c r="B92" s="19" t="s">
        <v>115</v>
      </c>
      <c r="C92" s="13">
        <v>1976.41</v>
      </c>
      <c r="D92" s="27"/>
      <c r="E92" s="25"/>
    </row>
    <row r="93" spans="1:5" x14ac:dyDescent="0.25">
      <c r="A93" s="12"/>
      <c r="B93" s="19" t="s">
        <v>20</v>
      </c>
      <c r="C93" s="13">
        <v>1922.29</v>
      </c>
      <c r="D93" s="27"/>
      <c r="E93" s="25"/>
    </row>
    <row r="94" spans="1:5" x14ac:dyDescent="0.25">
      <c r="A94" s="12"/>
      <c r="B94" s="19" t="s">
        <v>16</v>
      </c>
      <c r="C94" s="13">
        <v>2048.98</v>
      </c>
      <c r="D94" s="27"/>
      <c r="E94" s="25"/>
    </row>
    <row r="95" spans="1:5" x14ac:dyDescent="0.25">
      <c r="A95" s="12"/>
      <c r="B95" s="19" t="s">
        <v>32</v>
      </c>
      <c r="C95" s="13">
        <v>4652.79</v>
      </c>
      <c r="D95" s="27"/>
      <c r="E95" s="25"/>
    </row>
    <row r="96" spans="1:5" x14ac:dyDescent="0.25">
      <c r="A96" s="12"/>
      <c r="B96" s="19" t="s">
        <v>6</v>
      </c>
      <c r="C96" s="13">
        <v>2156.33</v>
      </c>
      <c r="D96" s="27"/>
      <c r="E96" s="25"/>
    </row>
    <row r="97" spans="1:5" x14ac:dyDescent="0.25">
      <c r="A97" s="12"/>
      <c r="B97" s="19" t="s">
        <v>13</v>
      </c>
      <c r="C97" s="13">
        <v>2084.06</v>
      </c>
      <c r="D97" s="27"/>
      <c r="E97" s="25"/>
    </row>
    <row r="98" spans="1:5" x14ac:dyDescent="0.25">
      <c r="A98" s="12"/>
      <c r="B98" s="19" t="s">
        <v>33</v>
      </c>
      <c r="C98" s="13">
        <v>2084.4699999999998</v>
      </c>
      <c r="D98" s="27"/>
      <c r="E98" s="25"/>
    </row>
    <row r="99" spans="1:5" x14ac:dyDescent="0.25">
      <c r="A99" s="12"/>
      <c r="B99" s="19" t="s">
        <v>0</v>
      </c>
      <c r="C99" s="13">
        <v>2667.91</v>
      </c>
      <c r="D99" s="27"/>
      <c r="E99" s="25"/>
    </row>
    <row r="100" spans="1:5" x14ac:dyDescent="0.25">
      <c r="A100" s="12"/>
      <c r="B100" s="41" t="s">
        <v>19</v>
      </c>
      <c r="C100" s="42">
        <v>1676.86</v>
      </c>
      <c r="D100" s="27"/>
      <c r="E100" s="25"/>
    </row>
    <row r="101" spans="1:5" x14ac:dyDescent="0.25">
      <c r="A101" s="12"/>
      <c r="B101" s="41" t="s">
        <v>18</v>
      </c>
      <c r="C101" s="42">
        <v>1310.77</v>
      </c>
      <c r="D101" s="27"/>
      <c r="E101" s="25"/>
    </row>
    <row r="102" spans="1:5" x14ac:dyDescent="0.25">
      <c r="A102" s="12"/>
      <c r="B102" s="41" t="s">
        <v>9</v>
      </c>
      <c r="C102" s="42">
        <v>1517.78</v>
      </c>
      <c r="D102" s="27"/>
      <c r="E102" s="25"/>
    </row>
    <row r="103" spans="1:5" x14ac:dyDescent="0.25">
      <c r="A103" s="12"/>
      <c r="B103" s="41" t="s">
        <v>31</v>
      </c>
      <c r="C103" s="42">
        <v>1809.69</v>
      </c>
      <c r="D103" s="27"/>
      <c r="E103" s="25"/>
    </row>
    <row r="104" spans="1:5" x14ac:dyDescent="0.25">
      <c r="A104" s="12"/>
      <c r="B104" s="41" t="s">
        <v>22</v>
      </c>
      <c r="C104" s="42">
        <v>3673.87</v>
      </c>
      <c r="D104" s="27"/>
      <c r="E104" s="25"/>
    </row>
    <row r="105" spans="1:5" x14ac:dyDescent="0.25">
      <c r="A105" s="12"/>
      <c r="B105" s="41" t="s">
        <v>15</v>
      </c>
      <c r="C105" s="42">
        <v>1771.84</v>
      </c>
      <c r="D105" s="27"/>
      <c r="E105" s="25"/>
    </row>
    <row r="106" spans="1:5" x14ac:dyDescent="0.25">
      <c r="A106" s="12"/>
      <c r="B106" s="41" t="s">
        <v>2</v>
      </c>
      <c r="C106" s="42">
        <v>1611.19</v>
      </c>
      <c r="D106" s="27"/>
      <c r="E106" s="25"/>
    </row>
    <row r="107" spans="1:5" ht="15.75" thickBot="1" x14ac:dyDescent="0.3">
      <c r="A107" s="12"/>
      <c r="B107" s="41" t="s">
        <v>23</v>
      </c>
      <c r="C107" s="42">
        <v>2222.9499999999998</v>
      </c>
      <c r="D107" s="27"/>
      <c r="E107" s="25"/>
    </row>
    <row r="108" spans="1:5" ht="15.75" thickBot="1" x14ac:dyDescent="0.3">
      <c r="A108" s="12"/>
      <c r="B108" s="43" t="s">
        <v>116</v>
      </c>
      <c r="C108" s="44">
        <f>SUM(C68:C107)</f>
        <v>95963.06</v>
      </c>
      <c r="D108" s="27"/>
      <c r="E108" s="25"/>
    </row>
    <row r="109" spans="1:5" x14ac:dyDescent="0.25">
      <c r="A109" s="12"/>
      <c r="B109" s="7"/>
      <c r="C109" s="27"/>
      <c r="D109" s="27"/>
      <c r="E109" s="25"/>
    </row>
    <row r="110" spans="1:5" s="47" customFormat="1" x14ac:dyDescent="0.25">
      <c r="A110" s="45" t="s">
        <v>117</v>
      </c>
      <c r="B110" s="46"/>
      <c r="C110" s="46"/>
      <c r="D110" s="28"/>
      <c r="E110" s="25"/>
    </row>
    <row r="111" spans="1:5" s="47" customFormat="1" x14ac:dyDescent="0.25">
      <c r="A111" s="45"/>
      <c r="B111" s="46"/>
      <c r="C111" s="46"/>
      <c r="D111" s="28"/>
      <c r="E111" s="25"/>
    </row>
    <row r="112" spans="1:5" s="47" customFormat="1" x14ac:dyDescent="0.25">
      <c r="A112" s="45"/>
      <c r="B112" s="46"/>
      <c r="C112" s="46"/>
      <c r="D112" s="28"/>
      <c r="E112" s="25"/>
    </row>
    <row r="113" spans="1:5" s="47" customFormat="1" x14ac:dyDescent="0.25">
      <c r="A113" s="45"/>
      <c r="B113" s="46"/>
      <c r="C113" s="46"/>
      <c r="D113" s="28"/>
      <c r="E113" s="25"/>
    </row>
    <row r="114" spans="1:5" s="47" customFormat="1" x14ac:dyDescent="0.25">
      <c r="A114" s="45"/>
      <c r="B114" s="48"/>
      <c r="C114" s="49"/>
      <c r="D114" s="28"/>
      <c r="E114" s="25"/>
    </row>
    <row r="115" spans="1:5" s="47" customFormat="1" x14ac:dyDescent="0.25">
      <c r="A115" s="45"/>
      <c r="B115" s="50"/>
      <c r="C115" s="51"/>
      <c r="D115" s="28"/>
      <c r="E115" s="25"/>
    </row>
    <row r="116" spans="1:5" s="47" customFormat="1" x14ac:dyDescent="0.25">
      <c r="A116" s="52"/>
      <c r="B116" s="50"/>
      <c r="C116" s="51"/>
      <c r="D116" s="28"/>
      <c r="E116" s="25"/>
    </row>
    <row r="117" spans="1:5" x14ac:dyDescent="0.25">
      <c r="A117" s="31"/>
      <c r="B117" s="7"/>
      <c r="C117" s="27"/>
      <c r="D117" s="27"/>
      <c r="E117" s="25"/>
    </row>
    <row r="118" spans="1:5" x14ac:dyDescent="0.25">
      <c r="A118" s="12"/>
      <c r="B118" s="7"/>
      <c r="C118" s="27"/>
      <c r="D118" s="27"/>
      <c r="E118" s="25"/>
    </row>
    <row r="119" spans="1:5" x14ac:dyDescent="0.25">
      <c r="A119" s="12"/>
      <c r="B119" s="7"/>
      <c r="C119" s="27"/>
      <c r="D119" s="27"/>
      <c r="E119" s="25"/>
    </row>
    <row r="120" spans="1:5" x14ac:dyDescent="0.25">
      <c r="A120" s="29"/>
    </row>
    <row r="121" spans="1:5" x14ac:dyDescent="0.25">
      <c r="A121" s="29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3"/>
  <sheetViews>
    <sheetView topLeftCell="A88" workbookViewId="0">
      <selection activeCell="C107" sqref="C107"/>
    </sheetView>
  </sheetViews>
  <sheetFormatPr defaultRowHeight="15" x14ac:dyDescent="0.25"/>
  <cols>
    <col min="1" max="1" width="10.7109375" style="28" bestFit="1" customWidth="1"/>
    <col min="2" max="2" width="8.7109375" style="18" customWidth="1"/>
    <col min="3" max="3" width="41.5703125" style="28" customWidth="1"/>
    <col min="4" max="4" width="38.42578125" style="28" customWidth="1"/>
    <col min="5" max="5" width="11.28515625" style="30" customWidth="1"/>
    <col min="6" max="6" width="11" style="30" customWidth="1"/>
    <col min="7" max="7" width="10.140625" style="30" customWidth="1"/>
    <col min="8" max="16384" width="9.140625" style="28"/>
  </cols>
  <sheetData>
    <row r="1" spans="1:7" x14ac:dyDescent="0.25">
      <c r="B1" s="64"/>
      <c r="C1" s="160" t="s">
        <v>212</v>
      </c>
      <c r="D1" s="160"/>
    </row>
    <row r="2" spans="1:7" x14ac:dyDescent="0.25">
      <c r="B2" s="64"/>
      <c r="C2" s="161" t="s">
        <v>221</v>
      </c>
      <c r="D2" s="161"/>
    </row>
    <row r="3" spans="1:7" x14ac:dyDescent="0.25">
      <c r="B3" s="64"/>
      <c r="C3" s="162" t="s">
        <v>213</v>
      </c>
      <c r="D3" s="162"/>
    </row>
    <row r="4" spans="1:7" ht="35.25" x14ac:dyDescent="0.25">
      <c r="A4" s="65" t="s">
        <v>214</v>
      </c>
      <c r="B4" s="66" t="s">
        <v>215</v>
      </c>
      <c r="C4" s="67" t="s">
        <v>216</v>
      </c>
      <c r="D4" s="68" t="s">
        <v>217</v>
      </c>
      <c r="E4" s="69" t="s">
        <v>218</v>
      </c>
      <c r="F4" s="69" t="s">
        <v>219</v>
      </c>
      <c r="G4" s="70" t="s">
        <v>220</v>
      </c>
    </row>
    <row r="5" spans="1:7" x14ac:dyDescent="0.25">
      <c r="A5" s="71">
        <v>43983</v>
      </c>
      <c r="B5" s="35">
        <v>164</v>
      </c>
      <c r="C5" s="33" t="s">
        <v>195</v>
      </c>
      <c r="D5" s="41" t="s">
        <v>225</v>
      </c>
      <c r="E5" s="34">
        <v>680</v>
      </c>
      <c r="F5" s="34">
        <v>680</v>
      </c>
      <c r="G5" s="34">
        <f>E5-F5</f>
        <v>0</v>
      </c>
    </row>
    <row r="6" spans="1:7" x14ac:dyDescent="0.25">
      <c r="A6" s="71">
        <v>43983</v>
      </c>
      <c r="B6" s="35">
        <v>7746</v>
      </c>
      <c r="C6" s="33" t="s">
        <v>193</v>
      </c>
      <c r="D6" s="33" t="s">
        <v>224</v>
      </c>
      <c r="E6" s="34">
        <v>320</v>
      </c>
      <c r="F6" s="34">
        <v>320</v>
      </c>
      <c r="G6" s="34">
        <f t="shared" ref="G6:G67" si="0">E6-F6</f>
        <v>0</v>
      </c>
    </row>
    <row r="7" spans="1:7" x14ac:dyDescent="0.25">
      <c r="A7" s="71">
        <v>43983</v>
      </c>
      <c r="B7" s="35">
        <v>6086</v>
      </c>
      <c r="C7" s="33" t="s">
        <v>200</v>
      </c>
      <c r="D7" s="33" t="s">
        <v>223</v>
      </c>
      <c r="E7" s="34">
        <v>3240.74</v>
      </c>
      <c r="F7" s="34">
        <v>3240.74</v>
      </c>
      <c r="G7" s="34">
        <f t="shared" si="0"/>
        <v>0</v>
      </c>
    </row>
    <row r="8" spans="1:7" x14ac:dyDescent="0.25">
      <c r="A8" s="71">
        <v>43984</v>
      </c>
      <c r="B8" s="35">
        <v>51910505</v>
      </c>
      <c r="C8" s="33" t="s">
        <v>204</v>
      </c>
      <c r="D8" s="33" t="s">
        <v>224</v>
      </c>
      <c r="E8" s="34">
        <v>555.85</v>
      </c>
      <c r="F8" s="34">
        <v>555.85</v>
      </c>
      <c r="G8" s="34">
        <f t="shared" si="0"/>
        <v>0</v>
      </c>
    </row>
    <row r="9" spans="1:7" x14ac:dyDescent="0.25">
      <c r="A9" s="71">
        <v>43984</v>
      </c>
      <c r="B9" s="35">
        <v>51911782</v>
      </c>
      <c r="C9" s="33" t="s">
        <v>204</v>
      </c>
      <c r="D9" s="33" t="s">
        <v>224</v>
      </c>
      <c r="E9" s="34">
        <v>114.62</v>
      </c>
      <c r="F9" s="34">
        <v>114.62</v>
      </c>
      <c r="G9" s="34">
        <f t="shared" si="0"/>
        <v>0</v>
      </c>
    </row>
    <row r="10" spans="1:7" x14ac:dyDescent="0.25">
      <c r="A10" s="71">
        <v>43984</v>
      </c>
      <c r="B10" s="35">
        <v>51910504</v>
      </c>
      <c r="C10" s="33" t="s">
        <v>204</v>
      </c>
      <c r="D10" s="33" t="s">
        <v>224</v>
      </c>
      <c r="E10" s="34">
        <v>143.03</v>
      </c>
      <c r="F10" s="34">
        <v>143.03</v>
      </c>
      <c r="G10" s="34">
        <f t="shared" si="0"/>
        <v>0</v>
      </c>
    </row>
    <row r="11" spans="1:7" x14ac:dyDescent="0.25">
      <c r="A11" s="71">
        <v>43984</v>
      </c>
      <c r="B11" s="35">
        <v>51916772</v>
      </c>
      <c r="C11" s="33" t="s">
        <v>204</v>
      </c>
      <c r="D11" s="33" t="s">
        <v>224</v>
      </c>
      <c r="E11" s="34">
        <v>458.37</v>
      </c>
      <c r="F11" s="34">
        <v>458.37</v>
      </c>
      <c r="G11" s="34">
        <f t="shared" si="0"/>
        <v>0</v>
      </c>
    </row>
    <row r="12" spans="1:7" x14ac:dyDescent="0.25">
      <c r="A12" s="71">
        <v>43984</v>
      </c>
      <c r="B12" s="35">
        <v>51910506</v>
      </c>
      <c r="C12" s="33" t="s">
        <v>204</v>
      </c>
      <c r="D12" s="33" t="s">
        <v>224</v>
      </c>
      <c r="E12" s="34">
        <v>83.47</v>
      </c>
      <c r="F12" s="34">
        <v>83.47</v>
      </c>
      <c r="G12" s="34">
        <f t="shared" si="0"/>
        <v>0</v>
      </c>
    </row>
    <row r="13" spans="1:7" x14ac:dyDescent="0.25">
      <c r="A13" s="71">
        <v>43984</v>
      </c>
      <c r="B13" s="35">
        <v>51904531</v>
      </c>
      <c r="C13" s="33" t="s">
        <v>204</v>
      </c>
      <c r="D13" s="33" t="s">
        <v>224</v>
      </c>
      <c r="E13" s="34">
        <v>303.39999999999998</v>
      </c>
      <c r="F13" s="34">
        <v>303.39999999999998</v>
      </c>
      <c r="G13" s="34">
        <f t="shared" si="0"/>
        <v>0</v>
      </c>
    </row>
    <row r="14" spans="1:7" x14ac:dyDescent="0.25">
      <c r="A14" s="71">
        <v>43984</v>
      </c>
      <c r="B14" s="35">
        <v>51916773</v>
      </c>
      <c r="C14" s="33" t="s">
        <v>204</v>
      </c>
      <c r="D14" s="33" t="s">
        <v>224</v>
      </c>
      <c r="E14" s="34">
        <v>1077.54</v>
      </c>
      <c r="F14" s="34">
        <v>1077.54</v>
      </c>
      <c r="G14" s="34">
        <f t="shared" si="0"/>
        <v>0</v>
      </c>
    </row>
    <row r="15" spans="1:7" x14ac:dyDescent="0.25">
      <c r="A15" s="71">
        <v>43985</v>
      </c>
      <c r="B15" s="35">
        <v>5581</v>
      </c>
      <c r="C15" s="33" t="s">
        <v>198</v>
      </c>
      <c r="D15" s="41" t="s">
        <v>222</v>
      </c>
      <c r="E15" s="34">
        <v>106.5</v>
      </c>
      <c r="F15" s="34">
        <v>106.5</v>
      </c>
      <c r="G15" s="34">
        <f t="shared" si="0"/>
        <v>0</v>
      </c>
    </row>
    <row r="16" spans="1:7" x14ac:dyDescent="0.25">
      <c r="A16" s="71">
        <v>43985</v>
      </c>
      <c r="B16" s="35">
        <v>2590</v>
      </c>
      <c r="C16" s="33" t="s">
        <v>238</v>
      </c>
      <c r="D16" s="41" t="s">
        <v>225</v>
      </c>
      <c r="E16" s="34">
        <v>591.08000000000004</v>
      </c>
      <c r="F16" s="34">
        <v>591.08000000000004</v>
      </c>
      <c r="G16" s="34">
        <f t="shared" si="0"/>
        <v>0</v>
      </c>
    </row>
    <row r="17" spans="1:7" x14ac:dyDescent="0.25">
      <c r="A17" s="71">
        <v>43986</v>
      </c>
      <c r="B17" s="35">
        <v>43239</v>
      </c>
      <c r="C17" s="33" t="s">
        <v>194</v>
      </c>
      <c r="D17" s="33" t="s">
        <v>229</v>
      </c>
      <c r="E17" s="34">
        <v>27</v>
      </c>
      <c r="F17" s="34">
        <v>27</v>
      </c>
      <c r="G17" s="34">
        <f t="shared" si="0"/>
        <v>0</v>
      </c>
    </row>
    <row r="18" spans="1:7" x14ac:dyDescent="0.25">
      <c r="A18" s="71">
        <v>43990</v>
      </c>
      <c r="B18" s="35">
        <v>697557</v>
      </c>
      <c r="C18" s="33" t="s">
        <v>192</v>
      </c>
      <c r="D18" s="33" t="s">
        <v>224</v>
      </c>
      <c r="E18" s="34">
        <v>72.989999999999995</v>
      </c>
      <c r="F18" s="34">
        <v>72.989999999999995</v>
      </c>
      <c r="G18" s="34">
        <f t="shared" si="0"/>
        <v>0</v>
      </c>
    </row>
    <row r="19" spans="1:7" x14ac:dyDescent="0.25">
      <c r="A19" s="71">
        <v>43990</v>
      </c>
      <c r="B19" s="35">
        <v>4331</v>
      </c>
      <c r="C19" s="33" t="s">
        <v>239</v>
      </c>
      <c r="D19" s="41" t="s">
        <v>225</v>
      </c>
      <c r="E19" s="34">
        <v>225</v>
      </c>
      <c r="F19" s="34">
        <v>225</v>
      </c>
      <c r="G19" s="34">
        <f t="shared" si="0"/>
        <v>0</v>
      </c>
    </row>
    <row r="20" spans="1:7" x14ac:dyDescent="0.25">
      <c r="A20" s="71">
        <v>43991</v>
      </c>
      <c r="B20" s="35">
        <v>69400</v>
      </c>
      <c r="C20" s="33" t="s">
        <v>240</v>
      </c>
      <c r="D20" s="33" t="s">
        <v>228</v>
      </c>
      <c r="E20" s="34">
        <v>473.4</v>
      </c>
      <c r="F20" s="34">
        <v>473.4</v>
      </c>
      <c r="G20" s="34">
        <f t="shared" si="0"/>
        <v>0</v>
      </c>
    </row>
    <row r="21" spans="1:7" x14ac:dyDescent="0.25">
      <c r="A21" s="71">
        <v>43991</v>
      </c>
      <c r="B21" s="35">
        <v>18823</v>
      </c>
      <c r="C21" s="33" t="s">
        <v>196</v>
      </c>
      <c r="D21" s="41" t="s">
        <v>225</v>
      </c>
      <c r="E21" s="34">
        <v>65</v>
      </c>
      <c r="F21" s="34">
        <v>65</v>
      </c>
      <c r="G21" s="34">
        <f t="shared" si="0"/>
        <v>0</v>
      </c>
    </row>
    <row r="22" spans="1:7" x14ac:dyDescent="0.25">
      <c r="A22" s="71">
        <v>43991</v>
      </c>
      <c r="B22" s="35">
        <v>18136</v>
      </c>
      <c r="C22" s="33" t="s">
        <v>205</v>
      </c>
      <c r="D22" s="41" t="s">
        <v>222</v>
      </c>
      <c r="E22" s="34">
        <v>139.22999999999999</v>
      </c>
      <c r="F22" s="34">
        <v>139.22999999999999</v>
      </c>
      <c r="G22" s="34">
        <f t="shared" si="0"/>
        <v>0</v>
      </c>
    </row>
    <row r="23" spans="1:7" x14ac:dyDescent="0.25">
      <c r="A23" s="71">
        <v>43991</v>
      </c>
      <c r="B23" s="35">
        <v>849854</v>
      </c>
      <c r="C23" s="33" t="s">
        <v>36</v>
      </c>
      <c r="D23" s="33" t="s">
        <v>224</v>
      </c>
      <c r="E23" s="34">
        <v>225.95</v>
      </c>
      <c r="F23" s="34">
        <v>225.95</v>
      </c>
      <c r="G23" s="34">
        <f t="shared" si="0"/>
        <v>0</v>
      </c>
    </row>
    <row r="24" spans="1:7" x14ac:dyDescent="0.25">
      <c r="A24" s="71">
        <v>43991</v>
      </c>
      <c r="B24" s="35">
        <v>729566</v>
      </c>
      <c r="C24" s="33" t="s">
        <v>36</v>
      </c>
      <c r="D24" s="33" t="s">
        <v>224</v>
      </c>
      <c r="E24" s="34">
        <v>52.9</v>
      </c>
      <c r="F24" s="34">
        <v>52.9</v>
      </c>
      <c r="G24" s="34">
        <f t="shared" si="0"/>
        <v>0</v>
      </c>
    </row>
    <row r="25" spans="1:7" x14ac:dyDescent="0.25">
      <c r="A25" s="71">
        <v>43992</v>
      </c>
      <c r="B25" s="35">
        <v>953995</v>
      </c>
      <c r="C25" s="33" t="s">
        <v>201</v>
      </c>
      <c r="D25" s="33" t="s">
        <v>228</v>
      </c>
      <c r="E25" s="34">
        <v>398.75</v>
      </c>
      <c r="F25" s="34">
        <v>398.75</v>
      </c>
      <c r="G25" s="34">
        <f t="shared" si="0"/>
        <v>0</v>
      </c>
    </row>
    <row r="26" spans="1:7" x14ac:dyDescent="0.25">
      <c r="A26" s="71">
        <v>43992</v>
      </c>
      <c r="B26" s="35">
        <v>3606</v>
      </c>
      <c r="C26" s="33" t="s">
        <v>210</v>
      </c>
      <c r="D26" s="41" t="s">
        <v>225</v>
      </c>
      <c r="E26" s="34">
        <v>649.70000000000005</v>
      </c>
      <c r="F26" s="34">
        <v>649.70000000000005</v>
      </c>
      <c r="G26" s="34">
        <f t="shared" si="0"/>
        <v>0</v>
      </c>
    </row>
    <row r="27" spans="1:7" x14ac:dyDescent="0.25">
      <c r="A27" s="71">
        <v>43993</v>
      </c>
      <c r="B27" s="35">
        <v>398877</v>
      </c>
      <c r="C27" s="33" t="s">
        <v>34</v>
      </c>
      <c r="D27" s="33" t="s">
        <v>224</v>
      </c>
      <c r="E27" s="34">
        <v>124.9</v>
      </c>
      <c r="F27" s="34">
        <v>124.9</v>
      </c>
      <c r="G27" s="34">
        <f t="shared" si="0"/>
        <v>0</v>
      </c>
    </row>
    <row r="28" spans="1:7" x14ac:dyDescent="0.25">
      <c r="A28" s="71">
        <v>43994</v>
      </c>
      <c r="B28" s="35">
        <v>69973</v>
      </c>
      <c r="C28" s="33" t="s">
        <v>203</v>
      </c>
      <c r="D28" s="41" t="s">
        <v>225</v>
      </c>
      <c r="E28" s="34">
        <v>274.79000000000002</v>
      </c>
      <c r="F28" s="34">
        <v>274.79000000000002</v>
      </c>
      <c r="G28" s="34">
        <f t="shared" si="0"/>
        <v>0</v>
      </c>
    </row>
    <row r="29" spans="1:7" x14ac:dyDescent="0.25">
      <c r="A29" s="71">
        <v>43994</v>
      </c>
      <c r="B29" s="35">
        <v>1213</v>
      </c>
      <c r="C29" s="33" t="s">
        <v>241</v>
      </c>
      <c r="D29" s="41" t="s">
        <v>222</v>
      </c>
      <c r="E29" s="34">
        <v>1450</v>
      </c>
      <c r="F29" s="34">
        <v>1450</v>
      </c>
      <c r="G29" s="34">
        <f t="shared" si="0"/>
        <v>0</v>
      </c>
    </row>
    <row r="30" spans="1:7" x14ac:dyDescent="0.25">
      <c r="A30" s="71">
        <v>43997</v>
      </c>
      <c r="B30" s="35">
        <v>7854</v>
      </c>
      <c r="C30" s="33" t="s">
        <v>193</v>
      </c>
      <c r="D30" s="33" t="s">
        <v>224</v>
      </c>
      <c r="E30" s="34">
        <v>240</v>
      </c>
      <c r="F30" s="34">
        <v>240</v>
      </c>
      <c r="G30" s="34">
        <f t="shared" si="0"/>
        <v>0</v>
      </c>
    </row>
    <row r="31" spans="1:7" x14ac:dyDescent="0.25">
      <c r="A31" s="71">
        <v>43997</v>
      </c>
      <c r="B31" s="35">
        <v>1717</v>
      </c>
      <c r="C31" s="33" t="s">
        <v>207</v>
      </c>
      <c r="D31" s="41" t="s">
        <v>225</v>
      </c>
      <c r="E31" s="34">
        <v>1074.4000000000001</v>
      </c>
      <c r="F31" s="34">
        <v>1074.4000000000001</v>
      </c>
      <c r="G31" s="34">
        <f t="shared" si="0"/>
        <v>0</v>
      </c>
    </row>
    <row r="32" spans="1:7" x14ac:dyDescent="0.25">
      <c r="A32" s="71">
        <v>43997</v>
      </c>
      <c r="B32" s="35">
        <v>323917</v>
      </c>
      <c r="C32" s="33" t="s">
        <v>192</v>
      </c>
      <c r="D32" s="33" t="s">
        <v>224</v>
      </c>
      <c r="E32" s="34">
        <v>153.5</v>
      </c>
      <c r="F32" s="34">
        <v>153.5</v>
      </c>
      <c r="G32" s="34">
        <f t="shared" si="0"/>
        <v>0</v>
      </c>
    </row>
    <row r="33" spans="1:7" x14ac:dyDescent="0.25">
      <c r="A33" s="71">
        <v>43998</v>
      </c>
      <c r="B33" s="35">
        <v>53759</v>
      </c>
      <c r="C33" s="33" t="s">
        <v>202</v>
      </c>
      <c r="D33" s="33" t="s">
        <v>230</v>
      </c>
      <c r="E33" s="34">
        <v>133.86000000000001</v>
      </c>
      <c r="F33" s="34">
        <v>133.86000000000001</v>
      </c>
      <c r="G33" s="34">
        <f t="shared" si="0"/>
        <v>0</v>
      </c>
    </row>
    <row r="34" spans="1:7" x14ac:dyDescent="0.25">
      <c r="A34" s="71">
        <v>43998</v>
      </c>
      <c r="B34" s="35">
        <v>9374</v>
      </c>
      <c r="C34" s="33" t="s">
        <v>209</v>
      </c>
      <c r="D34" s="33" t="s">
        <v>226</v>
      </c>
      <c r="E34" s="34">
        <v>167.8</v>
      </c>
      <c r="F34" s="34">
        <v>167.8</v>
      </c>
      <c r="G34" s="34">
        <f t="shared" si="0"/>
        <v>0</v>
      </c>
    </row>
    <row r="35" spans="1:7" x14ac:dyDescent="0.25">
      <c r="A35" s="71">
        <v>43999</v>
      </c>
      <c r="B35" s="35">
        <v>40144</v>
      </c>
      <c r="C35" s="33" t="s">
        <v>203</v>
      </c>
      <c r="D35" s="41" t="s">
        <v>225</v>
      </c>
      <c r="E35" s="34">
        <v>17.899999999999999</v>
      </c>
      <c r="F35" s="34">
        <v>17.899999999999999</v>
      </c>
      <c r="G35" s="34">
        <f t="shared" si="0"/>
        <v>0</v>
      </c>
    </row>
    <row r="36" spans="1:7" x14ac:dyDescent="0.25">
      <c r="A36" s="71">
        <v>44000</v>
      </c>
      <c r="B36" s="35">
        <v>774047</v>
      </c>
      <c r="C36" s="33" t="s">
        <v>192</v>
      </c>
      <c r="D36" s="33" t="s">
        <v>224</v>
      </c>
      <c r="E36" s="34">
        <v>353.31</v>
      </c>
      <c r="F36" s="34">
        <v>353.31</v>
      </c>
      <c r="G36" s="34">
        <f t="shared" si="0"/>
        <v>0</v>
      </c>
    </row>
    <row r="37" spans="1:7" x14ac:dyDescent="0.25">
      <c r="A37" s="71">
        <v>44001</v>
      </c>
      <c r="B37" s="35">
        <v>4336</v>
      </c>
      <c r="C37" s="33" t="s">
        <v>239</v>
      </c>
      <c r="D37" s="41" t="s">
        <v>225</v>
      </c>
      <c r="E37" s="34">
        <v>505</v>
      </c>
      <c r="F37" s="34">
        <v>505</v>
      </c>
      <c r="G37" s="34">
        <f t="shared" si="0"/>
        <v>0</v>
      </c>
    </row>
    <row r="38" spans="1:7" x14ac:dyDescent="0.25">
      <c r="A38" s="71">
        <v>44004</v>
      </c>
      <c r="B38" s="35">
        <v>576012</v>
      </c>
      <c r="C38" s="33" t="s">
        <v>199</v>
      </c>
      <c r="D38" s="41" t="s">
        <v>222</v>
      </c>
      <c r="E38" s="34">
        <v>88.03</v>
      </c>
      <c r="F38" s="34">
        <v>88.03</v>
      </c>
      <c r="G38" s="34">
        <f t="shared" si="0"/>
        <v>0</v>
      </c>
    </row>
    <row r="39" spans="1:7" x14ac:dyDescent="0.25">
      <c r="A39" s="71">
        <v>44004</v>
      </c>
      <c r="B39" s="35">
        <v>42659</v>
      </c>
      <c r="C39" s="33" t="s">
        <v>206</v>
      </c>
      <c r="D39" s="33" t="s">
        <v>227</v>
      </c>
      <c r="E39" s="34">
        <v>610.26</v>
      </c>
      <c r="F39" s="34">
        <v>610.26</v>
      </c>
      <c r="G39" s="34">
        <f t="shared" si="0"/>
        <v>0</v>
      </c>
    </row>
    <row r="40" spans="1:7" x14ac:dyDescent="0.25">
      <c r="A40" s="71">
        <v>44007</v>
      </c>
      <c r="B40" s="35">
        <v>2374</v>
      </c>
      <c r="C40" s="33" t="s">
        <v>211</v>
      </c>
      <c r="D40" s="33" t="s">
        <v>227</v>
      </c>
      <c r="E40" s="34">
        <v>138.9</v>
      </c>
      <c r="F40" s="34">
        <v>138.9</v>
      </c>
      <c r="G40" s="34">
        <f t="shared" si="0"/>
        <v>0</v>
      </c>
    </row>
    <row r="41" spans="1:7" x14ac:dyDescent="0.25">
      <c r="A41" s="71">
        <v>44007</v>
      </c>
      <c r="B41" s="35"/>
      <c r="C41" s="33" t="s">
        <v>35</v>
      </c>
      <c r="D41" s="33" t="s">
        <v>228</v>
      </c>
      <c r="E41" s="34">
        <v>7703.97</v>
      </c>
      <c r="F41" s="34">
        <v>7703.97</v>
      </c>
      <c r="G41" s="34">
        <f t="shared" si="0"/>
        <v>0</v>
      </c>
    </row>
    <row r="42" spans="1:7" x14ac:dyDescent="0.25">
      <c r="A42" s="71">
        <v>44008</v>
      </c>
      <c r="B42" s="35">
        <v>9403</v>
      </c>
      <c r="C42" s="33" t="s">
        <v>209</v>
      </c>
      <c r="D42" s="33" t="s">
        <v>226</v>
      </c>
      <c r="E42" s="34">
        <v>276</v>
      </c>
      <c r="F42" s="34">
        <v>276</v>
      </c>
      <c r="G42" s="34">
        <f t="shared" si="0"/>
        <v>0</v>
      </c>
    </row>
    <row r="43" spans="1:7" x14ac:dyDescent="0.25">
      <c r="A43" s="71">
        <v>44011</v>
      </c>
      <c r="B43" s="35">
        <v>7971</v>
      </c>
      <c r="C43" s="33" t="s">
        <v>193</v>
      </c>
      <c r="D43" s="33" t="s">
        <v>224</v>
      </c>
      <c r="E43" s="34">
        <v>320</v>
      </c>
      <c r="F43" s="34">
        <v>320</v>
      </c>
      <c r="G43" s="34">
        <f t="shared" si="0"/>
        <v>0</v>
      </c>
    </row>
    <row r="44" spans="1:7" x14ac:dyDescent="0.25">
      <c r="A44" s="71">
        <v>44011</v>
      </c>
      <c r="B44" s="35">
        <v>4542</v>
      </c>
      <c r="C44" s="33" t="s">
        <v>197</v>
      </c>
      <c r="D44" s="41" t="s">
        <v>222</v>
      </c>
      <c r="E44" s="34">
        <v>731</v>
      </c>
      <c r="F44" s="34">
        <v>731</v>
      </c>
      <c r="G44" s="34">
        <f t="shared" si="0"/>
        <v>0</v>
      </c>
    </row>
    <row r="45" spans="1:7" s="89" customFormat="1" x14ac:dyDescent="0.25">
      <c r="A45" s="85">
        <v>44012</v>
      </c>
      <c r="B45" s="86">
        <v>610510</v>
      </c>
      <c r="C45" s="87" t="s">
        <v>208</v>
      </c>
      <c r="D45" s="87" t="s">
        <v>228</v>
      </c>
      <c r="E45" s="88">
        <v>6841.54</v>
      </c>
      <c r="F45" s="88">
        <v>6841.54</v>
      </c>
      <c r="G45" s="88">
        <f>E45-F45</f>
        <v>0</v>
      </c>
    </row>
    <row r="46" spans="1:7" x14ac:dyDescent="0.25">
      <c r="A46" s="71">
        <v>44012</v>
      </c>
      <c r="B46" s="35"/>
      <c r="C46" s="33" t="s">
        <v>25</v>
      </c>
      <c r="D46" s="33" t="s">
        <v>228</v>
      </c>
      <c r="E46" s="34">
        <v>970.75</v>
      </c>
      <c r="F46" s="34">
        <v>970.75</v>
      </c>
      <c r="G46" s="34">
        <f t="shared" si="0"/>
        <v>0</v>
      </c>
    </row>
    <row r="47" spans="1:7" x14ac:dyDescent="0.25">
      <c r="A47" s="71">
        <v>44012</v>
      </c>
      <c r="B47" s="35"/>
      <c r="C47" s="19" t="s">
        <v>4</v>
      </c>
      <c r="D47" s="33" t="s">
        <v>228</v>
      </c>
      <c r="E47" s="13">
        <v>2922.74</v>
      </c>
      <c r="F47" s="13">
        <v>2922.74</v>
      </c>
      <c r="G47" s="34">
        <f t="shared" si="0"/>
        <v>0</v>
      </c>
    </row>
    <row r="48" spans="1:7" x14ac:dyDescent="0.25">
      <c r="A48" s="71">
        <v>44012</v>
      </c>
      <c r="B48" s="35"/>
      <c r="C48" s="19" t="s">
        <v>24</v>
      </c>
      <c r="D48" s="33" t="s">
        <v>228</v>
      </c>
      <c r="E48" s="13">
        <v>3422.42</v>
      </c>
      <c r="F48" s="13">
        <v>3422.42</v>
      </c>
      <c r="G48" s="34">
        <f t="shared" si="0"/>
        <v>0</v>
      </c>
    </row>
    <row r="49" spans="1:7" x14ac:dyDescent="0.25">
      <c r="A49" s="71">
        <v>44012</v>
      </c>
      <c r="B49" s="35"/>
      <c r="C49" s="19" t="s">
        <v>17</v>
      </c>
      <c r="D49" s="33" t="s">
        <v>228</v>
      </c>
      <c r="E49" s="13">
        <v>1827.94</v>
      </c>
      <c r="F49" s="13">
        <v>1827.94</v>
      </c>
      <c r="G49" s="34">
        <f t="shared" si="0"/>
        <v>0</v>
      </c>
    </row>
    <row r="50" spans="1:7" x14ac:dyDescent="0.25">
      <c r="A50" s="71">
        <v>44012</v>
      </c>
      <c r="B50" s="35"/>
      <c r="C50" s="19" t="s">
        <v>109</v>
      </c>
      <c r="D50" s="33" t="s">
        <v>228</v>
      </c>
      <c r="E50" s="13">
        <v>2073.19</v>
      </c>
      <c r="F50" s="13">
        <v>2073.19</v>
      </c>
      <c r="G50" s="34">
        <f t="shared" si="0"/>
        <v>0</v>
      </c>
    </row>
    <row r="51" spans="1:7" x14ac:dyDescent="0.25">
      <c r="A51" s="71">
        <v>44012</v>
      </c>
      <c r="B51" s="35"/>
      <c r="C51" s="19" t="s">
        <v>11</v>
      </c>
      <c r="D51" s="33" t="s">
        <v>228</v>
      </c>
      <c r="E51" s="13">
        <v>1775.68</v>
      </c>
      <c r="F51" s="13">
        <v>1775.68</v>
      </c>
      <c r="G51" s="34">
        <f t="shared" si="0"/>
        <v>0</v>
      </c>
    </row>
    <row r="52" spans="1:7" x14ac:dyDescent="0.25">
      <c r="A52" s="71">
        <v>44012</v>
      </c>
      <c r="B52" s="35"/>
      <c r="C52" s="19" t="s">
        <v>7</v>
      </c>
      <c r="D52" s="33" t="s">
        <v>228</v>
      </c>
      <c r="E52" s="13">
        <v>2562.34</v>
      </c>
      <c r="F52" s="13">
        <v>2562.34</v>
      </c>
      <c r="G52" s="34">
        <f t="shared" si="0"/>
        <v>0</v>
      </c>
    </row>
    <row r="53" spans="1:7" x14ac:dyDescent="0.25">
      <c r="A53" s="71">
        <v>44012</v>
      </c>
      <c r="B53" s="35"/>
      <c r="C53" s="19" t="s">
        <v>26</v>
      </c>
      <c r="D53" s="33" t="s">
        <v>228</v>
      </c>
      <c r="E53" s="13">
        <v>3020.4</v>
      </c>
      <c r="F53" s="13">
        <v>3020.4</v>
      </c>
      <c r="G53" s="34">
        <f t="shared" si="0"/>
        <v>0</v>
      </c>
    </row>
    <row r="54" spans="1:7" x14ac:dyDescent="0.25">
      <c r="A54" s="71">
        <v>44012</v>
      </c>
      <c r="B54" s="35"/>
      <c r="C54" s="19" t="s">
        <v>28</v>
      </c>
      <c r="D54" s="33" t="s">
        <v>228</v>
      </c>
      <c r="E54" s="13">
        <v>2412.79</v>
      </c>
      <c r="F54" s="13">
        <v>2412.79</v>
      </c>
      <c r="G54" s="34">
        <f t="shared" si="0"/>
        <v>0</v>
      </c>
    </row>
    <row r="55" spans="1:7" x14ac:dyDescent="0.25">
      <c r="A55" s="71">
        <v>44012</v>
      </c>
      <c r="B55" s="35"/>
      <c r="C55" s="19" t="s">
        <v>5</v>
      </c>
      <c r="D55" s="33" t="s">
        <v>228</v>
      </c>
      <c r="E55" s="13">
        <v>1693.8</v>
      </c>
      <c r="F55" s="13">
        <v>1693.8</v>
      </c>
      <c r="G55" s="34">
        <f t="shared" si="0"/>
        <v>0</v>
      </c>
    </row>
    <row r="56" spans="1:7" x14ac:dyDescent="0.25">
      <c r="A56" s="71">
        <v>44012</v>
      </c>
      <c r="B56" s="35"/>
      <c r="C56" s="19" t="s">
        <v>14</v>
      </c>
      <c r="D56" s="33" t="s">
        <v>228</v>
      </c>
      <c r="E56" s="13">
        <v>1810.36</v>
      </c>
      <c r="F56" s="13">
        <v>1810.36</v>
      </c>
      <c r="G56" s="34">
        <f t="shared" si="0"/>
        <v>0</v>
      </c>
    </row>
    <row r="57" spans="1:7" x14ac:dyDescent="0.25">
      <c r="A57" s="71">
        <v>44012</v>
      </c>
      <c r="B57" s="35"/>
      <c r="C57" s="19" t="s">
        <v>110</v>
      </c>
      <c r="D57" s="33" t="s">
        <v>228</v>
      </c>
      <c r="E57" s="13">
        <v>2757.72</v>
      </c>
      <c r="F57" s="13">
        <v>2757.72</v>
      </c>
      <c r="G57" s="34">
        <f t="shared" si="0"/>
        <v>0</v>
      </c>
    </row>
    <row r="58" spans="1:7" x14ac:dyDescent="0.25">
      <c r="A58" s="71">
        <v>44012</v>
      </c>
      <c r="B58" s="35"/>
      <c r="C58" s="19" t="s">
        <v>29</v>
      </c>
      <c r="D58" s="33" t="s">
        <v>228</v>
      </c>
      <c r="E58" s="13">
        <v>3626.46</v>
      </c>
      <c r="F58" s="13">
        <v>3626.46</v>
      </c>
      <c r="G58" s="34">
        <f t="shared" si="0"/>
        <v>0</v>
      </c>
    </row>
    <row r="59" spans="1:7" x14ac:dyDescent="0.25">
      <c r="A59" s="71">
        <v>44012</v>
      </c>
      <c r="B59" s="35"/>
      <c r="C59" s="19" t="s">
        <v>111</v>
      </c>
      <c r="D59" s="33" t="s">
        <v>228</v>
      </c>
      <c r="E59" s="13">
        <v>3990.02</v>
      </c>
      <c r="F59" s="13">
        <v>3990.02</v>
      </c>
      <c r="G59" s="34">
        <f t="shared" si="0"/>
        <v>0</v>
      </c>
    </row>
    <row r="60" spans="1:7" x14ac:dyDescent="0.25">
      <c r="A60" s="71">
        <v>44012</v>
      </c>
      <c r="B60" s="35"/>
      <c r="C60" s="19" t="s">
        <v>112</v>
      </c>
      <c r="D60" s="33" t="s">
        <v>228</v>
      </c>
      <c r="E60" s="13">
        <v>1972.04</v>
      </c>
      <c r="F60" s="13">
        <v>1972.04</v>
      </c>
      <c r="G60" s="34">
        <f t="shared" si="0"/>
        <v>0</v>
      </c>
    </row>
    <row r="61" spans="1:7" x14ac:dyDescent="0.25">
      <c r="A61" s="71">
        <v>44012</v>
      </c>
      <c r="B61" s="35"/>
      <c r="C61" s="19" t="s">
        <v>113</v>
      </c>
      <c r="D61" s="33" t="s">
        <v>228</v>
      </c>
      <c r="E61" s="13">
        <v>2066.4499999999998</v>
      </c>
      <c r="F61" s="13">
        <v>2066.4499999999998</v>
      </c>
      <c r="G61" s="34">
        <f t="shared" si="0"/>
        <v>0</v>
      </c>
    </row>
    <row r="62" spans="1:7" x14ac:dyDescent="0.25">
      <c r="A62" s="71">
        <v>44012</v>
      </c>
      <c r="B62" s="35"/>
      <c r="C62" s="19" t="s">
        <v>114</v>
      </c>
      <c r="D62" s="33" t="s">
        <v>228</v>
      </c>
      <c r="E62" s="13">
        <v>3555.33</v>
      </c>
      <c r="F62" s="13">
        <v>3555.33</v>
      </c>
      <c r="G62" s="34">
        <f t="shared" si="0"/>
        <v>0</v>
      </c>
    </row>
    <row r="63" spans="1:7" x14ac:dyDescent="0.25">
      <c r="A63" s="71">
        <v>44012</v>
      </c>
      <c r="B63" s="35"/>
      <c r="C63" s="19" t="s">
        <v>30</v>
      </c>
      <c r="D63" s="33" t="s">
        <v>228</v>
      </c>
      <c r="E63" s="13">
        <v>1589.72</v>
      </c>
      <c r="F63" s="13">
        <v>1589.72</v>
      </c>
      <c r="G63" s="34">
        <f t="shared" si="0"/>
        <v>0</v>
      </c>
    </row>
    <row r="64" spans="1:7" x14ac:dyDescent="0.25">
      <c r="A64" s="71">
        <v>44012</v>
      </c>
      <c r="B64" s="35"/>
      <c r="C64" s="19" t="s">
        <v>12</v>
      </c>
      <c r="D64" s="33" t="s">
        <v>228</v>
      </c>
      <c r="E64" s="13">
        <v>1792.97</v>
      </c>
      <c r="F64" s="13">
        <v>1792.97</v>
      </c>
      <c r="G64" s="34">
        <f t="shared" si="0"/>
        <v>0</v>
      </c>
    </row>
    <row r="65" spans="1:7" x14ac:dyDescent="0.25">
      <c r="A65" s="71">
        <v>44012</v>
      </c>
      <c r="B65" s="35"/>
      <c r="C65" s="19" t="s">
        <v>1</v>
      </c>
      <c r="D65" s="33" t="s">
        <v>228</v>
      </c>
      <c r="E65" s="13">
        <v>1677.4</v>
      </c>
      <c r="F65" s="13">
        <v>1677.4</v>
      </c>
      <c r="G65" s="34">
        <f t="shared" si="0"/>
        <v>0</v>
      </c>
    </row>
    <row r="66" spans="1:7" x14ac:dyDescent="0.25">
      <c r="A66" s="71">
        <v>44012</v>
      </c>
      <c r="B66" s="35"/>
      <c r="C66" s="19" t="s">
        <v>8</v>
      </c>
      <c r="D66" s="33" t="s">
        <v>228</v>
      </c>
      <c r="E66" s="13">
        <v>1991.81</v>
      </c>
      <c r="F66" s="13">
        <v>1991.81</v>
      </c>
      <c r="G66" s="34">
        <f t="shared" si="0"/>
        <v>0</v>
      </c>
    </row>
    <row r="67" spans="1:7" x14ac:dyDescent="0.25">
      <c r="A67" s="71">
        <v>44012</v>
      </c>
      <c r="B67" s="35"/>
      <c r="C67" s="19" t="s">
        <v>21</v>
      </c>
      <c r="D67" s="33" t="s">
        <v>228</v>
      </c>
      <c r="E67" s="13">
        <v>1596.66</v>
      </c>
      <c r="F67" s="13">
        <v>1596.66</v>
      </c>
      <c r="G67" s="34">
        <f t="shared" si="0"/>
        <v>0</v>
      </c>
    </row>
    <row r="68" spans="1:7" x14ac:dyDescent="0.25">
      <c r="A68" s="71">
        <v>44012</v>
      </c>
      <c r="B68" s="35"/>
      <c r="C68" s="19" t="s">
        <v>3</v>
      </c>
      <c r="D68" s="33" t="s">
        <v>228</v>
      </c>
      <c r="E68" s="13">
        <v>3024.63</v>
      </c>
      <c r="F68" s="13">
        <v>3024.63</v>
      </c>
      <c r="G68" s="34">
        <f t="shared" ref="G68:G86" si="1">E68-F68</f>
        <v>0</v>
      </c>
    </row>
    <row r="69" spans="1:7" x14ac:dyDescent="0.25">
      <c r="A69" s="71">
        <v>44012</v>
      </c>
      <c r="B69" s="35"/>
      <c r="C69" s="19" t="s">
        <v>10</v>
      </c>
      <c r="D69" s="33" t="s">
        <v>228</v>
      </c>
      <c r="E69" s="13">
        <v>5418.21</v>
      </c>
      <c r="F69" s="13">
        <v>5418.21</v>
      </c>
      <c r="G69" s="34">
        <f t="shared" si="1"/>
        <v>0</v>
      </c>
    </row>
    <row r="70" spans="1:7" x14ac:dyDescent="0.25">
      <c r="A70" s="71">
        <v>44012</v>
      </c>
      <c r="B70" s="35"/>
      <c r="C70" s="19" t="s">
        <v>27</v>
      </c>
      <c r="D70" s="33" t="s">
        <v>228</v>
      </c>
      <c r="E70" s="13">
        <v>2193.79</v>
      </c>
      <c r="F70" s="13">
        <v>2193.79</v>
      </c>
      <c r="G70" s="34">
        <f t="shared" si="1"/>
        <v>0</v>
      </c>
    </row>
    <row r="71" spans="1:7" x14ac:dyDescent="0.25">
      <c r="A71" s="71">
        <v>44012</v>
      </c>
      <c r="B71" s="35"/>
      <c r="C71" s="19" t="s">
        <v>115</v>
      </c>
      <c r="D71" s="33" t="s">
        <v>228</v>
      </c>
      <c r="E71" s="13">
        <v>1976.41</v>
      </c>
      <c r="F71" s="13">
        <v>1976.41</v>
      </c>
      <c r="G71" s="34">
        <f t="shared" si="1"/>
        <v>0</v>
      </c>
    </row>
    <row r="72" spans="1:7" x14ac:dyDescent="0.25">
      <c r="A72" s="71">
        <v>44012</v>
      </c>
      <c r="B72" s="35"/>
      <c r="C72" s="19" t="s">
        <v>20</v>
      </c>
      <c r="D72" s="33" t="s">
        <v>228</v>
      </c>
      <c r="E72" s="13">
        <v>1922.29</v>
      </c>
      <c r="F72" s="13">
        <v>1922.29</v>
      </c>
      <c r="G72" s="34">
        <f t="shared" si="1"/>
        <v>0</v>
      </c>
    </row>
    <row r="73" spans="1:7" x14ac:dyDescent="0.25">
      <c r="A73" s="71">
        <v>44012</v>
      </c>
      <c r="B73" s="35"/>
      <c r="C73" s="19" t="s">
        <v>16</v>
      </c>
      <c r="D73" s="33" t="s">
        <v>228</v>
      </c>
      <c r="E73" s="13">
        <v>2048.98</v>
      </c>
      <c r="F73" s="13">
        <v>2048.98</v>
      </c>
      <c r="G73" s="34">
        <f t="shared" si="1"/>
        <v>0</v>
      </c>
    </row>
    <row r="74" spans="1:7" x14ac:dyDescent="0.25">
      <c r="A74" s="71">
        <v>44012</v>
      </c>
      <c r="B74" s="35"/>
      <c r="C74" s="19" t="s">
        <v>32</v>
      </c>
      <c r="D74" s="33" t="s">
        <v>228</v>
      </c>
      <c r="E74" s="13">
        <v>4652.79</v>
      </c>
      <c r="F74" s="13">
        <v>4652.79</v>
      </c>
      <c r="G74" s="34">
        <f t="shared" si="1"/>
        <v>0</v>
      </c>
    </row>
    <row r="75" spans="1:7" x14ac:dyDescent="0.25">
      <c r="A75" s="71">
        <v>44012</v>
      </c>
      <c r="B75" s="35"/>
      <c r="C75" s="19" t="s">
        <v>6</v>
      </c>
      <c r="D75" s="33" t="s">
        <v>228</v>
      </c>
      <c r="E75" s="13">
        <v>2156.33</v>
      </c>
      <c r="F75" s="13">
        <v>2156.33</v>
      </c>
      <c r="G75" s="34">
        <f t="shared" si="1"/>
        <v>0</v>
      </c>
    </row>
    <row r="76" spans="1:7" x14ac:dyDescent="0.25">
      <c r="A76" s="71">
        <v>44012</v>
      </c>
      <c r="B76" s="35"/>
      <c r="C76" s="19" t="s">
        <v>13</v>
      </c>
      <c r="D76" s="33" t="s">
        <v>228</v>
      </c>
      <c r="E76" s="13">
        <v>2084.06</v>
      </c>
      <c r="F76" s="13">
        <v>2084.06</v>
      </c>
      <c r="G76" s="34">
        <f t="shared" si="1"/>
        <v>0</v>
      </c>
    </row>
    <row r="77" spans="1:7" x14ac:dyDescent="0.25">
      <c r="A77" s="71">
        <v>44012</v>
      </c>
      <c r="B77" s="35"/>
      <c r="C77" s="19" t="s">
        <v>33</v>
      </c>
      <c r="D77" s="33" t="s">
        <v>228</v>
      </c>
      <c r="E77" s="13">
        <v>2084.4699999999998</v>
      </c>
      <c r="F77" s="13">
        <v>2084.4699999999998</v>
      </c>
      <c r="G77" s="34">
        <f t="shared" si="1"/>
        <v>0</v>
      </c>
    </row>
    <row r="78" spans="1:7" x14ac:dyDescent="0.25">
      <c r="A78" s="71">
        <v>44012</v>
      </c>
      <c r="B78" s="35"/>
      <c r="C78" s="19" t="s">
        <v>0</v>
      </c>
      <c r="D78" s="33" t="s">
        <v>228</v>
      </c>
      <c r="E78" s="13">
        <v>2667.91</v>
      </c>
      <c r="F78" s="13">
        <v>2667.91</v>
      </c>
      <c r="G78" s="34">
        <f t="shared" si="1"/>
        <v>0</v>
      </c>
    </row>
    <row r="79" spans="1:7" x14ac:dyDescent="0.25">
      <c r="A79" s="71">
        <v>44012</v>
      </c>
      <c r="B79" s="35"/>
      <c r="C79" s="41" t="s">
        <v>19</v>
      </c>
      <c r="D79" s="33" t="s">
        <v>228</v>
      </c>
      <c r="E79" s="42">
        <v>1676.86</v>
      </c>
      <c r="F79" s="42">
        <v>1676.86</v>
      </c>
      <c r="G79" s="34">
        <f t="shared" si="1"/>
        <v>0</v>
      </c>
    </row>
    <row r="80" spans="1:7" x14ac:dyDescent="0.25">
      <c r="A80" s="71">
        <v>44012</v>
      </c>
      <c r="B80" s="35"/>
      <c r="C80" s="41" t="s">
        <v>18</v>
      </c>
      <c r="D80" s="33" t="s">
        <v>228</v>
      </c>
      <c r="E80" s="42">
        <v>1310.77</v>
      </c>
      <c r="F80" s="42">
        <v>1310.77</v>
      </c>
      <c r="G80" s="34">
        <f t="shared" si="1"/>
        <v>0</v>
      </c>
    </row>
    <row r="81" spans="1:7" x14ac:dyDescent="0.25">
      <c r="A81" s="71">
        <v>44012</v>
      </c>
      <c r="B81" s="35"/>
      <c r="C81" s="41" t="s">
        <v>9</v>
      </c>
      <c r="D81" s="33" t="s">
        <v>228</v>
      </c>
      <c r="E81" s="42">
        <v>1517.78</v>
      </c>
      <c r="F81" s="42">
        <v>1517.78</v>
      </c>
      <c r="G81" s="34">
        <f t="shared" si="1"/>
        <v>0</v>
      </c>
    </row>
    <row r="82" spans="1:7" x14ac:dyDescent="0.25">
      <c r="A82" s="71">
        <v>44012</v>
      </c>
      <c r="B82" s="35"/>
      <c r="C82" s="41" t="s">
        <v>31</v>
      </c>
      <c r="D82" s="33" t="s">
        <v>228</v>
      </c>
      <c r="E82" s="42">
        <v>1809.69</v>
      </c>
      <c r="F82" s="42">
        <v>1809.69</v>
      </c>
      <c r="G82" s="34">
        <f t="shared" si="1"/>
        <v>0</v>
      </c>
    </row>
    <row r="83" spans="1:7" x14ac:dyDescent="0.25">
      <c r="A83" s="71">
        <v>44012</v>
      </c>
      <c r="B83" s="35"/>
      <c r="C83" s="41" t="s">
        <v>22</v>
      </c>
      <c r="D83" s="33" t="s">
        <v>228</v>
      </c>
      <c r="E83" s="42">
        <v>3673.87</v>
      </c>
      <c r="F83" s="42">
        <v>3673.87</v>
      </c>
      <c r="G83" s="34">
        <f t="shared" si="1"/>
        <v>0</v>
      </c>
    </row>
    <row r="84" spans="1:7" x14ac:dyDescent="0.25">
      <c r="A84" s="71">
        <v>44012</v>
      </c>
      <c r="B84" s="35"/>
      <c r="C84" s="41" t="s">
        <v>15</v>
      </c>
      <c r="D84" s="33" t="s">
        <v>228</v>
      </c>
      <c r="E84" s="42">
        <v>1771.84</v>
      </c>
      <c r="F84" s="42">
        <v>1771.84</v>
      </c>
      <c r="G84" s="34">
        <f t="shared" si="1"/>
        <v>0</v>
      </c>
    </row>
    <row r="85" spans="1:7" x14ac:dyDescent="0.25">
      <c r="A85" s="71">
        <v>44012</v>
      </c>
      <c r="B85" s="35"/>
      <c r="C85" s="41" t="s">
        <v>2</v>
      </c>
      <c r="D85" s="33" t="s">
        <v>228</v>
      </c>
      <c r="E85" s="42">
        <v>1611.19</v>
      </c>
      <c r="F85" s="42">
        <v>1611.19</v>
      </c>
      <c r="G85" s="34">
        <f t="shared" si="1"/>
        <v>0</v>
      </c>
    </row>
    <row r="86" spans="1:7" x14ac:dyDescent="0.25">
      <c r="A86" s="71">
        <v>44012</v>
      </c>
      <c r="B86" s="35"/>
      <c r="C86" s="41" t="s">
        <v>23</v>
      </c>
      <c r="D86" s="33" t="s">
        <v>228</v>
      </c>
      <c r="E86" s="42">
        <v>2222.9499999999998</v>
      </c>
      <c r="F86" s="42">
        <v>2222.9499999999998</v>
      </c>
      <c r="G86" s="34">
        <f t="shared" si="1"/>
        <v>0</v>
      </c>
    </row>
    <row r="87" spans="1:7" x14ac:dyDescent="0.25">
      <c r="A87" s="71"/>
      <c r="B87" s="35"/>
      <c r="C87" s="33"/>
      <c r="D87" s="33"/>
      <c r="E87" s="34">
        <f>SUM(E5:E86)</f>
        <v>128143.48999999999</v>
      </c>
      <c r="F87" s="34">
        <f>SUM(F5:F86)</f>
        <v>128143.48999999999</v>
      </c>
      <c r="G87" s="34">
        <f>SUM(G5:G86)</f>
        <v>0</v>
      </c>
    </row>
    <row r="88" spans="1:7" x14ac:dyDescent="0.25">
      <c r="A88" s="72" t="s">
        <v>231</v>
      </c>
      <c r="B88" s="73"/>
      <c r="C88" s="47"/>
      <c r="D88" s="74">
        <f>COUNT(A5:A86)</f>
        <v>82</v>
      </c>
    </row>
    <row r="89" spans="1:7" x14ac:dyDescent="0.25">
      <c r="A89" s="75" t="s">
        <v>232</v>
      </c>
      <c r="B89" s="73"/>
      <c r="C89" s="47"/>
      <c r="D89" s="76">
        <f>E87</f>
        <v>128143.48999999999</v>
      </c>
    </row>
    <row r="90" spans="1:7" x14ac:dyDescent="0.25">
      <c r="A90" s="75" t="s">
        <v>233</v>
      </c>
      <c r="B90" s="73"/>
      <c r="C90" s="47"/>
      <c r="D90" s="76">
        <f>F87</f>
        <v>128143.48999999999</v>
      </c>
    </row>
    <row r="91" spans="1:7" x14ac:dyDescent="0.25">
      <c r="A91" s="75" t="s">
        <v>234</v>
      </c>
      <c r="B91" s="73"/>
      <c r="C91" s="47"/>
      <c r="D91" s="76">
        <f>G87</f>
        <v>0</v>
      </c>
    </row>
    <row r="92" spans="1:7" x14ac:dyDescent="0.25">
      <c r="A92" s="47"/>
      <c r="B92" s="73"/>
      <c r="C92" s="47"/>
      <c r="D92" s="47"/>
    </row>
    <row r="93" spans="1:7" x14ac:dyDescent="0.25">
      <c r="A93" s="77" t="s">
        <v>235</v>
      </c>
      <c r="B93" s="78"/>
      <c r="C93" s="79"/>
      <c r="D93" s="80"/>
      <c r="E93" s="28"/>
      <c r="F93" s="28"/>
      <c r="G93" s="28"/>
    </row>
    <row r="94" spans="1:7" x14ac:dyDescent="0.25">
      <c r="A94" s="77" t="s">
        <v>236</v>
      </c>
      <c r="B94" s="78"/>
      <c r="C94" s="79"/>
      <c r="D94" s="80"/>
      <c r="E94" s="28"/>
      <c r="F94" s="28"/>
      <c r="G94" s="28"/>
    </row>
    <row r="95" spans="1:7" x14ac:dyDescent="0.25">
      <c r="A95" s="77" t="s">
        <v>237</v>
      </c>
      <c r="B95" s="78"/>
      <c r="C95" s="79"/>
      <c r="D95" s="80"/>
      <c r="E95" s="28"/>
      <c r="F95" s="28"/>
      <c r="G95" s="28"/>
    </row>
    <row r="96" spans="1:7" x14ac:dyDescent="0.25">
      <c r="A96" s="77"/>
      <c r="B96" s="78"/>
      <c r="C96" s="79"/>
      <c r="D96" s="80"/>
      <c r="E96" s="28"/>
      <c r="F96" s="28"/>
      <c r="G96" s="28"/>
    </row>
    <row r="97" spans="1:7" x14ac:dyDescent="0.25">
      <c r="A97" s="81" t="s">
        <v>117</v>
      </c>
      <c r="B97" s="82"/>
      <c r="C97" s="46"/>
      <c r="D97" s="46"/>
      <c r="E97" s="28"/>
      <c r="F97" s="28"/>
      <c r="G97" s="28"/>
    </row>
    <row r="98" spans="1:7" x14ac:dyDescent="0.25">
      <c r="A98" s="81"/>
      <c r="B98" s="82"/>
      <c r="C98" s="46"/>
      <c r="D98" s="46"/>
      <c r="E98" s="28"/>
      <c r="F98" s="28"/>
      <c r="G98" s="28"/>
    </row>
    <row r="99" spans="1:7" x14ac:dyDescent="0.25">
      <c r="A99" s="81"/>
      <c r="B99" s="82"/>
      <c r="C99" s="46"/>
      <c r="D99" s="46"/>
      <c r="E99" s="28"/>
      <c r="F99" s="28"/>
      <c r="G99" s="28"/>
    </row>
    <row r="100" spans="1:7" x14ac:dyDescent="0.25">
      <c r="A100" s="81"/>
      <c r="B100" s="82"/>
      <c r="C100" s="46"/>
      <c r="D100" s="46"/>
      <c r="E100" s="28"/>
      <c r="F100" s="28"/>
      <c r="G100" s="28"/>
    </row>
    <row r="101" spans="1:7" x14ac:dyDescent="0.25">
      <c r="A101" s="83"/>
      <c r="B101" s="48"/>
      <c r="C101" s="84"/>
      <c r="D101" s="49"/>
      <c r="E101" s="28"/>
      <c r="F101" s="28"/>
      <c r="G101" s="28"/>
    </row>
    <row r="102" spans="1:7" x14ac:dyDescent="0.25">
      <c r="A102" s="46"/>
      <c r="B102" s="50"/>
      <c r="C102" s="84"/>
      <c r="D102" s="51"/>
      <c r="E102" s="28"/>
      <c r="F102" s="28"/>
      <c r="G102" s="28"/>
    </row>
    <row r="103" spans="1:7" x14ac:dyDescent="0.25">
      <c r="A103" s="46"/>
      <c r="B103" s="50"/>
      <c r="C103" s="84"/>
      <c r="D103" s="51"/>
      <c r="E103" s="28"/>
      <c r="F103" s="28"/>
      <c r="G103" s="28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14 Municipal</vt:lpstr>
      <vt:lpstr>Anexo 14 Federal</vt:lpstr>
      <vt:lpstr>Anexo III </vt:lpstr>
      <vt:lpstr>Anexo 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2020-07-09T18:32:38Z</cp:lastPrinted>
  <dcterms:created xsi:type="dcterms:W3CDTF">2020-06-26T11:51:14Z</dcterms:created>
  <dcterms:modified xsi:type="dcterms:W3CDTF">2020-07-09T18:48:54Z</dcterms:modified>
</cp:coreProperties>
</file>